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180" windowWidth="26445" windowHeight="13050"/>
  </bookViews>
  <sheets>
    <sheet name="Лист2" sheetId="5" r:id="rId1"/>
  </sheets>
  <calcPr calcId="145621"/>
</workbook>
</file>

<file path=xl/calcChain.xml><?xml version="1.0" encoding="utf-8"?>
<calcChain xmlns="http://schemas.openxmlformats.org/spreadsheetml/2006/main">
  <c r="G29" i="5" l="1"/>
  <c r="J29" i="5" s="1"/>
  <c r="L29" i="5" s="1"/>
  <c r="G24" i="5"/>
  <c r="J24" i="5" s="1"/>
  <c r="L24" i="5" s="1"/>
  <c r="G19" i="5"/>
  <c r="J19" i="5" s="1"/>
  <c r="L19" i="5" s="1"/>
  <c r="H33" i="5"/>
  <c r="H32" i="5"/>
  <c r="H31" i="5"/>
  <c r="H30" i="5"/>
  <c r="H28" i="5"/>
  <c r="H27" i="5"/>
  <c r="H26" i="5"/>
  <c r="H25" i="5"/>
  <c r="H23" i="5"/>
  <c r="H22" i="5"/>
  <c r="H21" i="5"/>
  <c r="H20" i="5"/>
  <c r="G15" i="5"/>
  <c r="J15" i="5" s="1"/>
  <c r="L15" i="5" s="1"/>
  <c r="H17" i="5"/>
  <c r="K35" i="5"/>
  <c r="J35" i="5"/>
  <c r="L35" i="5" s="1"/>
  <c r="I35" i="5"/>
  <c r="K29" i="5"/>
  <c r="I29" i="5"/>
  <c r="K24" i="5"/>
  <c r="I24" i="5"/>
  <c r="K19" i="5"/>
  <c r="I19" i="5"/>
  <c r="K15" i="5"/>
  <c r="I15" i="5"/>
</calcChain>
</file>

<file path=xl/sharedStrings.xml><?xml version="1.0" encoding="utf-8"?>
<sst xmlns="http://schemas.openxmlformats.org/spreadsheetml/2006/main" count="121" uniqueCount="91">
  <si>
    <t>Обязательно! На фирменном бланке организации!</t>
  </si>
  <si>
    <t>Коммерческое предложение</t>
  </si>
  <si>
    <t xml:space="preserve">Объект:  "Многоэтажные жилые дома" по адресу: Ленинградская область, Всеволожский муниципальный район, Бугровское сельское поселение, массив Центральное, стр.поз. №№24,25,26,27,28,29., расположенный
</t>
  </si>
  <si>
    <t xml:space="preserve"> по адресу: г. Санкт-Петербург, Коломяжский проспект, д. 4, лит. Д, кадастровый номер земельного участка 78:34:0004020:1191.</t>
  </si>
  <si>
    <t>Стоимость ед., руб., в т.ч. НДС</t>
  </si>
  <si>
    <t>Стоимость всего, руб., в т.ч. НДС</t>
  </si>
  <si>
    <t>Материалы</t>
  </si>
  <si>
    <t>СМР</t>
  </si>
  <si>
    <t>ИТОГО</t>
  </si>
  <si>
    <t>Примечание</t>
  </si>
  <si>
    <t>1</t>
  </si>
  <si>
    <t>2</t>
  </si>
  <si>
    <t>Временные и другие параметры, ед. изм.</t>
  </si>
  <si>
    <t>2.1</t>
  </si>
  <si>
    <t>Сроки выполнения работ</t>
  </si>
  <si>
    <t>2.2</t>
  </si>
  <si>
    <t>Гарантийные обязательства, год</t>
  </si>
  <si>
    <t>5 лет</t>
  </si>
  <si>
    <t>2.3</t>
  </si>
  <si>
    <t>Срок действия коммерческого предложения</t>
  </si>
  <si>
    <t>2.4</t>
  </si>
  <si>
    <t>Наличие допуска СРО</t>
  </si>
  <si>
    <t>2.5</t>
  </si>
  <si>
    <t>3</t>
  </si>
  <si>
    <t>Примечания:</t>
  </si>
  <si>
    <t>3.1</t>
  </si>
  <si>
    <t xml:space="preserve">Стоимость настоящего коммерческого предложения и расценки должны включать в себя стоимость всех вспомогательных, подготовительных и сопутствующих работ, не указанных отдельно, но необходимых для выполнения всего комплекса работ, в т.ч доставка и подъем материалов и оборудования, и необходимых для нормальной эксплуатации результата работ, в соответствии с полученной проектной документацией, а также с учетом всех возможных скрытых работ, которые могут возникнуть в процессе выполнения основных работ. </t>
  </si>
  <si>
    <t>да</t>
  </si>
  <si>
    <t>3.2</t>
  </si>
  <si>
    <t xml:space="preserve">В стоимости материалов должны быть учтены затраты на приобретение, транспортные расходы (доставка до приобъектного склада), стоимость тары, складские, заготовительные расходы, стоимость погрузо-разгрузочных работ. Все материалы применяются в соответствии с техническими регламентами, инструкциями производителя, ГОСТ, СНиП, СП и включены в коммерческое предложение. </t>
  </si>
  <si>
    <t>3.3</t>
  </si>
  <si>
    <t>В случае обнаружения не соответствия в проектном решении, или в техническом регламенте, или в инструкциях производителя требований ГОСТ и СНиП предъявленных к конструкциям или материалам, их необходимо согласовать с заказчиком и в подсчете объемов учесть правильное решение.</t>
  </si>
  <si>
    <t>3.4</t>
  </si>
  <si>
    <t>Подсчет объемов работ производится по рабочим чертежам, взаиморасчет производится по фактически выполненным объемам, включающим в себя все элементы по узлам</t>
  </si>
  <si>
    <t>3.5</t>
  </si>
  <si>
    <t>Финансовые риски связанные с изменением курса валют возлагаются на поставщика</t>
  </si>
  <si>
    <t>3.6</t>
  </si>
  <si>
    <t>Поставщик услуг несет полную финансовую ответственность за срыв сроков (всех этапов производства работ и оказания услуг)</t>
  </si>
  <si>
    <t xml:space="preserve">
 В случае выявления расхождений с объемами и перечнем видов работ, указанных в техническом задании с проектом  Участник должен отдельной строкой/отдельными строками отразить неучтенные виды и объемы работ, а так же стоимость их выполнения. 
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</si>
  <si>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Реквизиты организации: </t>
  </si>
  <si>
    <t>Адрес (юр., факт.)</t>
  </si>
  <si>
    <t>ИНН/КПП</t>
  </si>
  <si>
    <t>БИК</t>
  </si>
  <si>
    <t>Подпись</t>
  </si>
  <si>
    <t>М.П.</t>
  </si>
  <si>
    <t>Ген. директор                                                                                                                                               Подпись  М.П.</t>
  </si>
  <si>
    <t>м2</t>
  </si>
  <si>
    <t xml:space="preserve">Авансирование, % </t>
  </si>
  <si>
    <t xml:space="preserve"> дней</t>
  </si>
  <si>
    <t>№ п.п.</t>
  </si>
  <si>
    <t>Код</t>
  </si>
  <si>
    <t>Наименование видов работ, конструктивных элементов и материалов</t>
  </si>
  <si>
    <t>ЕИ</t>
  </si>
  <si>
    <t>Норма расхода материала на еденицу измерения работ по согласованным нормам списания материалов на предприятии</t>
  </si>
  <si>
    <t>кг</t>
  </si>
  <si>
    <t>Важно! КП ДОЛЖНО БЫТЬ ОФОРМЛННО ПО ФОРМЕ ЗАКАЗЧИКА, КП С АЛЬТЕРНАТИВНЫМИ МАТЕРИАЛАМИ (АНАЛОГАМИ) ПОДАВАТЬ ОТДЕЛЬНЫМ РАСЧЕТОМ.</t>
  </si>
  <si>
    <t>Всего по расчету с НДС 20%</t>
  </si>
  <si>
    <t xml:space="preserve">С формой договора ознакомлены. Согласны на заключение договора по форме, согласованной сторонами в ходе переговоров и прилагаемой к настоящему КП. Подтверждаем, что условия данного договора в полном объеме приняты, соответствуют интересам и являются приемлемыми для [Наименование организации, ИНН]. С учетом имеющейся возможности на внесение изменений в условия прилагаемого проекта договора, подтверждаем, что дополнений или иных изменений не имеется. </t>
  </si>
  <si>
    <t>Подтверждаем, что [Наименование организации, ИНН] обладает необходимым и достаточным профессиональным опытом, знаниями и умениями для выполнения работ и корректного  определения их стоимости с учетом  возможного изменения видов и/или объемов работ при строительстве, а также видов, объемов и/или стоимости используемых материалов, а также всех возможных дополнительных работ, прямо не указанных в технической документации (в т.ч. рабочей документации), но необходимых к выполнению для достижения указанного результата работ, принимая во внимание ст.744 Гражданского кодекса РФ. Гарантируем, что Расчет сметной стоимости СМР подготовлен  [Наименование организации] профессионально, добросовестно, принимая во внимание обычаи делового оборота в сфере гражданского строительства, с учетом предшествующего опыта выполнения строительно-монтажных работ, а также с учетом технологии производства строительно-монтажных работ  в целом и данных работ в частности, с проявлением той степени заботливости и осмотрительности, какая требуется от него по характеру работ и условиям гражданского оборота, а также на основе детального изучения информации об Объекте, которая доведена до его сведения своевременно и  в полном объеме, причем [Наименование организации, ИНН] как участнику тендера была предоставлена возможность уточнения полученной информации и получения любой дополнительной информации, а также право предлагать внести дополнения в направленную форму Коммерческого предложения.</t>
  </si>
  <si>
    <t>шт</t>
  </si>
  <si>
    <t>июль 2022 г.-август 2022</t>
  </si>
  <si>
    <t>Всего</t>
  </si>
  <si>
    <t>Устройство вертикальных ламелей</t>
  </si>
  <si>
    <t xml:space="preserve">Устройство фасадной системы из металлических конструкций вертикальных профильных ламелей 60х80х1мм с торцевыми заглушками , шаг ламелей 400мм, цвет RAL 1001 ( бежевый ) </t>
  </si>
  <si>
    <t>1.Включая все материлы и  работы для крепления   конструкций ламелей к монолитным стенам, плитам перекрытий и покрытий , колоннам. Узлы крепления   разработать в  КМД. Металлические конструкции ламелей снаружи и внутри огрунтовать за два раза и окрасить за два раза порошковыми красками (полимерное покрытие) .</t>
  </si>
  <si>
    <t xml:space="preserve"> Фасадная  система из   металлических конструкций вертикальных профильных  ламелей 60х80 толщина металла 1мм с торцевыми заглушками </t>
  </si>
  <si>
    <t>Устройство  металлического ограждения проема на  фасаде СМ-1, СМ-2, СМ-3</t>
  </si>
  <si>
    <t>Устройство металлического ограждения проема на  фасаде на первом этаже из сетки в раме из уголка  СМ-1 ( 2 штуки)</t>
  </si>
  <si>
    <t>Уголок 35х4 (L=12,74м) по ГОСТ 8509-93 вес 1мп=2,099кг</t>
  </si>
  <si>
    <t>Сетка с полимерным покрытием 50х50х2( S=5,2 м х1,17м=6,08м2) по ГОСТ 2715-75вес 1м2=1,01кг</t>
  </si>
  <si>
    <t xml:space="preserve">1. Монтаж производить только после контрольного обмера.     </t>
  </si>
  <si>
    <t>Арматура диам.6мм (L=12,74м) все 1 мп=0,23 кг)</t>
  </si>
  <si>
    <t xml:space="preserve">2. Цвет рамы и сетки согласовать с Заказчиком.      </t>
  </si>
  <si>
    <t xml:space="preserve">Анкер-болт разжимной для бетона L=100-120мм с шагом 500мм </t>
  </si>
  <si>
    <t xml:space="preserve">3. Металлические элементы соединять сварными швами.  Длину швов принять равной длине примыкания свариваемых позиций, катеты-по толщине свариваемых деталей.     </t>
  </si>
  <si>
    <t>Устройство металлического ограждения проема на  фасаде на первом этаже из сетки в раме из уголка  СМ-2 ( 1 штука)</t>
  </si>
  <si>
    <t>Уголок 35х4 (L=7,38м) по ГОСТ 8509-93вес 1мп=2,099кг</t>
  </si>
  <si>
    <t>Сетка с полимерным покрытием 50х50х2( S=2,52 м х1,17м=2,95м2) по ГОСТ 2715-75 вес 1м2=1,01кг</t>
  </si>
  <si>
    <t xml:space="preserve"> 4. Конструктивное оформление швов по ГОСТ 5264-80, сварку выполнять электродами Э-42.             </t>
  </si>
  <si>
    <t>Арматура диам.6мм (L=7,38м) все 1 мп=0,23 кг)</t>
  </si>
  <si>
    <t xml:space="preserve"> 5. Антикоррозийная защита-произвести очистку поверхности, степень очистки 2 по ГОСТ 9.402-2004; покрыть грунтовкой за два раза, грунт ГФ-021  ГОСТ 25129-82; окрасить нитроэмалью за два раза</t>
  </si>
  <si>
    <t>Устройство металлического ограждения проема на  фасаде на первом этаже из сетки в раме из уголка  СМ-3 ( 1 штука)</t>
  </si>
  <si>
    <t>Уголок 35х4 (L=17,74м) по ГОСТ 8509-93вес 1мп=2,099кг</t>
  </si>
  <si>
    <t>Сетка с полимерным покрытием 50х50х2( S=7,7 м х1,17м=9,01 м2) по ГОСТ 2715-75 вес 1м2=1,01кг</t>
  </si>
  <si>
    <t>Арматура диам.6мм (L=17,74м) все 1 мп=0,23 кг)</t>
  </si>
  <si>
    <t>Устройсто  козырьков над входами</t>
  </si>
  <si>
    <t>Устройство   козырька из ударостойкого безопасного стекла  на подвесной системе из металлических рам , кронштейнов и крепления к закладным в монолите стены над входами  на  фасаде ( 4 штуки на корпус, размер по стеклу 1950х1090мм )</t>
  </si>
  <si>
    <t>комплект</t>
  </si>
  <si>
    <t>1. Все стальные конструкции должны быть огрунтованы за два раза  и окрашены за два раза .                                                                                                      2.Степень очистки поверхности металлических конструкций от окалин, ржавчины, жировых загрязнений и шлаковых включений должна быть не ниже второй по ГОСТ 9.402-2004.                                                         3. Узлы стеклянных козырьков , детали их крепления разработать  в разделе КМ, КМД  на выполнение конструкций козырьков и согласовать с Заказчиком и проектной организацией.                                                                                     4. Цвет металлических рам , кронштейнов принять по каталогу RAL 7022 (серый).                                                                                                               5.Точная конструкция козырька, размер металлических рам, кронштейны и крепления к закладным в монолите стены,  уточняются по месту. 6. Анкер показатели подобрать по результатам расчета.Ударостойкое безопасное стекло СТЗ (ГОСТ Р 51136-2008). Водосливной лоток (согласовать выкраску)</t>
  </si>
  <si>
    <t xml:space="preserve"> (Шифр 14295_028-АР. Изм.3,5)</t>
  </si>
  <si>
    <t>на выполнение комплекса работ по устройству  фасадной системы вертикальных ламелей , сетки, козырька   паркинга 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</si>
</sst>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theme="1"/>
      <name val="Arial"/>
      <family val="2"/>
      <charset val="204"/>
    </font>
    <font>
      <sz val="12"/>
      <color rgb="FF92D05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Border="0" applyProtection="0"/>
    <xf numFmtId="0" fontId="2" fillId="0" borderId="0"/>
    <xf numFmtId="0" fontId="11" fillId="0" borderId="0"/>
    <xf numFmtId="0" fontId="11" fillId="0" borderId="0"/>
  </cellStyleXfs>
  <cellXfs count="114">
    <xf numFmtId="0" fontId="0" fillId="0" borderId="0" xfId="0"/>
    <xf numFmtId="49" fontId="3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wrapText="1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wrapText="1"/>
    </xf>
    <xf numFmtId="2" fontId="3" fillId="0" borderId="0" xfId="0" applyNumberFormat="1" applyFont="1"/>
    <xf numFmtId="0" fontId="10" fillId="0" borderId="0" xfId="0" applyFont="1" applyAlignment="1">
      <alignment horizontal="left" vertical="top" wrapText="1"/>
    </xf>
    <xf numFmtId="0" fontId="12" fillId="0" borderId="0" xfId="0" applyFont="1" applyAlignment="1" applyProtection="1">
      <alignment vertic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12" fillId="0" borderId="0" xfId="0" applyFont="1"/>
    <xf numFmtId="0" fontId="10" fillId="0" borderId="0" xfId="0" applyNumberFormat="1" applyFont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 applyProtection="1">
      <alignment horizontal="center" vertical="center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vertical="center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NumberFormat="1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  <protection locked="0"/>
    </xf>
    <xf numFmtId="49" fontId="10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0" fillId="0" borderId="0" xfId="0" applyNumberFormat="1" applyFont="1" applyAlignment="1" applyProtection="1">
      <alignment horizontal="center" vertical="center"/>
      <protection locked="0"/>
    </xf>
    <xf numFmtId="4" fontId="10" fillId="3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 applyProtection="1">
      <alignment horizontal="center" vertical="center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Alignment="1">
      <alignment horizontal="left" vertical="center"/>
    </xf>
    <xf numFmtId="0" fontId="10" fillId="0" borderId="0" xfId="0" applyNumberFormat="1" applyFont="1" applyAlignment="1" applyProtection="1">
      <alignment vertical="center"/>
      <protection locked="0"/>
    </xf>
    <xf numFmtId="2" fontId="10" fillId="0" borderId="0" xfId="0" applyNumberFormat="1" applyFont="1" applyAlignment="1">
      <alignment horizontal="right" vertical="center"/>
    </xf>
    <xf numFmtId="0" fontId="10" fillId="5" borderId="1" xfId="0" applyNumberFormat="1" applyFont="1" applyFill="1" applyBorder="1" applyAlignment="1" applyProtection="1">
      <alignment horizontal="right" vertical="center" wrapText="1"/>
    </xf>
    <xf numFmtId="2" fontId="12" fillId="5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Border="1" applyAlignment="1">
      <alignment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2" fontId="15" fillId="2" borderId="1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4" fontId="12" fillId="5" borderId="1" xfId="0" applyNumberFormat="1" applyFont="1" applyFill="1" applyBorder="1" applyAlignment="1" applyProtection="1">
      <alignment horizontal="right" vertical="center" wrapText="1"/>
    </xf>
    <xf numFmtId="0" fontId="15" fillId="2" borderId="1" xfId="0" applyFont="1" applyFill="1" applyBorder="1" applyAlignment="1">
      <alignment vertical="center" wrapText="1"/>
    </xf>
    <xf numFmtId="1" fontId="15" fillId="2" borderId="1" xfId="0" applyNumberFormat="1" applyFont="1" applyFill="1" applyBorder="1" applyAlignment="1" applyProtection="1">
      <alignment horizontal="righ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 applyProtection="1">
      <alignment horizontal="center" vertical="center" wrapText="1"/>
    </xf>
    <xf numFmtId="49" fontId="3" fillId="0" borderId="0" xfId="1" applyNumberFormat="1" applyFont="1" applyFill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</xf>
    <xf numFmtId="0" fontId="16" fillId="0" borderId="1" xfId="0" applyNumberFormat="1" applyFont="1" applyBorder="1" applyAlignment="1" applyProtection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/>
    </xf>
    <xf numFmtId="4" fontId="10" fillId="4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 applyProtection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left"/>
    </xf>
    <xf numFmtId="4" fontId="10" fillId="0" borderId="1" xfId="0" quotePrefix="1" applyNumberFormat="1" applyFont="1" applyBorder="1" applyAlignment="1">
      <alignment horizontal="center" vertical="center"/>
    </xf>
    <xf numFmtId="4" fontId="10" fillId="0" borderId="1" xfId="0" quotePrefix="1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4" fontId="10" fillId="0" borderId="3" xfId="0" quotePrefix="1" applyNumberFormat="1" applyFont="1" applyBorder="1" applyAlignment="1">
      <alignment horizontal="center" vertical="center"/>
    </xf>
    <xf numFmtId="4" fontId="10" fillId="0" borderId="2" xfId="0" quotePrefix="1" applyNumberFormat="1" applyFont="1" applyBorder="1" applyAlignment="1">
      <alignment horizontal="center" vertical="center"/>
    </xf>
    <xf numFmtId="4" fontId="10" fillId="0" borderId="4" xfId="0" quotePrefix="1" applyNumberFormat="1" applyFont="1" applyBorder="1" applyAlignment="1">
      <alignment horizontal="center" vertical="center"/>
    </xf>
  </cellXfs>
  <cellStyles count="5">
    <cellStyle name="Excel Built-in Normal" xfId="1"/>
    <cellStyle name="Normal_Sheet1" xfId="2"/>
    <cellStyle name="Обычный" xfId="0" builtinId="0"/>
    <cellStyle name="Обычный 2" xfId="3"/>
    <cellStyle name="Обычный_нормы 2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workbookViewId="0">
      <selection activeCell="M10" sqref="M10"/>
    </sheetView>
  </sheetViews>
  <sheetFormatPr defaultRowHeight="15" x14ac:dyDescent="0.25"/>
  <cols>
    <col min="1" max="1" width="6.85546875" style="26" customWidth="1"/>
    <col min="2" max="2" width="9.7109375" style="26" customWidth="1"/>
    <col min="3" max="3" width="59.7109375" style="26" customWidth="1"/>
    <col min="4" max="4" width="13.85546875" style="8" customWidth="1"/>
    <col min="5" max="5" width="12.85546875" style="26" customWidth="1"/>
    <col min="6" max="6" width="24.85546875" style="67" customWidth="1"/>
    <col min="7" max="7" width="15.140625" style="26" customWidth="1"/>
    <col min="8" max="8" width="14.7109375" style="26" customWidth="1"/>
    <col min="9" max="9" width="14.5703125" style="26" customWidth="1"/>
    <col min="10" max="10" width="16" style="26" customWidth="1"/>
    <col min="11" max="11" width="16.28515625" style="26" customWidth="1"/>
    <col min="12" max="12" width="15.5703125" style="26" customWidth="1"/>
    <col min="13" max="13" width="46" style="26" customWidth="1"/>
    <col min="14" max="16384" width="9.140625" style="26"/>
  </cols>
  <sheetData>
    <row r="1" spans="1:13" s="29" customFormat="1" x14ac:dyDescent="0.2">
      <c r="A1" s="15"/>
      <c r="B1" s="15"/>
      <c r="C1" s="1"/>
      <c r="D1" s="9"/>
      <c r="E1" s="60"/>
      <c r="F1" s="49"/>
      <c r="G1" s="39"/>
      <c r="H1" s="39"/>
      <c r="I1" s="50"/>
      <c r="J1" s="50"/>
      <c r="K1" s="49"/>
      <c r="L1" s="2"/>
    </row>
    <row r="2" spans="1:13" s="29" customFormat="1" x14ac:dyDescent="0.2">
      <c r="A2" s="16"/>
      <c r="B2" s="16"/>
      <c r="C2" s="1"/>
      <c r="D2" s="9"/>
      <c r="E2" s="60"/>
      <c r="F2" s="49"/>
      <c r="G2" s="39"/>
      <c r="H2" s="39"/>
      <c r="I2" s="50"/>
      <c r="J2" s="50"/>
      <c r="K2" s="49"/>
      <c r="L2" s="2"/>
    </row>
    <row r="3" spans="1:13" s="29" customFormat="1" ht="15.75" x14ac:dyDescent="0.2">
      <c r="A3" s="4" t="s">
        <v>0</v>
      </c>
      <c r="B3" s="17"/>
      <c r="D3" s="10"/>
      <c r="E3" s="65" t="s">
        <v>55</v>
      </c>
      <c r="F3" s="51"/>
      <c r="G3" s="48"/>
      <c r="H3" s="48"/>
      <c r="I3" s="52"/>
      <c r="J3" s="52"/>
      <c r="K3" s="48"/>
      <c r="L3" s="5"/>
    </row>
    <row r="4" spans="1:13" s="29" customFormat="1" ht="15.75" x14ac:dyDescent="0.2">
      <c r="A4" s="16"/>
      <c r="B4" s="16"/>
      <c r="C4" s="4"/>
      <c r="D4" s="10"/>
      <c r="E4" s="61"/>
      <c r="F4" s="51"/>
      <c r="G4" s="48"/>
      <c r="H4" s="48"/>
      <c r="I4" s="52"/>
      <c r="J4" s="52"/>
      <c r="K4" s="48"/>
      <c r="L4" s="5"/>
    </row>
    <row r="5" spans="1:13" s="29" customFormat="1" ht="15.75" x14ac:dyDescent="0.2">
      <c r="A5" s="17"/>
      <c r="B5" s="17"/>
      <c r="C5" s="6"/>
      <c r="D5" s="11"/>
      <c r="E5" s="62"/>
      <c r="F5" s="53"/>
      <c r="G5" s="48"/>
      <c r="H5" s="48"/>
      <c r="I5" s="52"/>
      <c r="J5" s="52"/>
      <c r="K5" s="48"/>
      <c r="L5" s="5"/>
    </row>
    <row r="6" spans="1:13" s="29" customFormat="1" ht="15.75" x14ac:dyDescent="0.2">
      <c r="A6" s="17"/>
      <c r="B6" s="17"/>
      <c r="C6" s="84" t="s">
        <v>1</v>
      </c>
      <c r="D6" s="84"/>
      <c r="E6" s="84"/>
      <c r="F6" s="84"/>
      <c r="G6" s="84"/>
      <c r="H6" s="84"/>
      <c r="I6" s="84"/>
      <c r="J6" s="84"/>
      <c r="K6" s="84"/>
      <c r="L6" s="84"/>
    </row>
    <row r="7" spans="1:13" s="29" customFormat="1" ht="15" customHeight="1" x14ac:dyDescent="0.2">
      <c r="A7" s="18"/>
      <c r="B7" s="85" t="s">
        <v>90</v>
      </c>
      <c r="C7" s="85"/>
      <c r="D7" s="85"/>
      <c r="E7" s="85"/>
      <c r="F7" s="85"/>
      <c r="G7" s="85"/>
      <c r="H7" s="85"/>
      <c r="I7" s="85"/>
      <c r="J7" s="85"/>
      <c r="K7" s="85"/>
    </row>
    <row r="8" spans="1:13" s="29" customFormat="1" ht="15" customHeight="1" x14ac:dyDescent="0.25">
      <c r="A8" s="86" t="s">
        <v>2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3" s="29" customFormat="1" ht="15" customHeight="1" x14ac:dyDescent="0.25">
      <c r="A9" s="86" t="s">
        <v>3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3" s="29" customFormat="1" ht="15.75" x14ac:dyDescent="0.25">
      <c r="A10" s="15"/>
      <c r="B10" s="15"/>
      <c r="C10" s="15"/>
      <c r="D10" s="15"/>
      <c r="E10" s="63"/>
      <c r="F10" s="54"/>
      <c r="G10" s="54"/>
      <c r="H10" s="54"/>
      <c r="I10" s="54"/>
      <c r="J10" s="54"/>
      <c r="K10" s="54"/>
    </row>
    <row r="11" spans="1:13" s="66" customFormat="1" ht="15.75" x14ac:dyDescent="0.25">
      <c r="A11" s="88" t="s">
        <v>89</v>
      </c>
      <c r="B11" s="88"/>
      <c r="C11" s="88"/>
      <c r="D11" s="88"/>
      <c r="E11" s="88"/>
      <c r="F11" s="77"/>
    </row>
    <row r="12" spans="1:13" s="19" customFormat="1" ht="35.25" customHeight="1" x14ac:dyDescent="0.25">
      <c r="A12" s="89" t="s">
        <v>49</v>
      </c>
      <c r="B12" s="89" t="s">
        <v>50</v>
      </c>
      <c r="C12" s="90" t="s">
        <v>51</v>
      </c>
      <c r="D12" s="90" t="s">
        <v>52</v>
      </c>
      <c r="E12" s="91" t="s">
        <v>53</v>
      </c>
      <c r="F12" s="92" t="s">
        <v>61</v>
      </c>
      <c r="G12" s="87" t="s">
        <v>4</v>
      </c>
      <c r="H12" s="87"/>
      <c r="I12" s="87"/>
      <c r="J12" s="87" t="s">
        <v>5</v>
      </c>
      <c r="K12" s="87"/>
      <c r="L12" s="87"/>
      <c r="M12" s="93" t="s">
        <v>9</v>
      </c>
    </row>
    <row r="13" spans="1:13" s="19" customFormat="1" ht="75" customHeight="1" x14ac:dyDescent="0.25">
      <c r="A13" s="89"/>
      <c r="B13" s="89"/>
      <c r="C13" s="90"/>
      <c r="D13" s="90"/>
      <c r="E13" s="91"/>
      <c r="F13" s="92"/>
      <c r="G13" s="75" t="s">
        <v>6</v>
      </c>
      <c r="H13" s="75" t="s">
        <v>7</v>
      </c>
      <c r="I13" s="75" t="s">
        <v>8</v>
      </c>
      <c r="J13" s="75" t="s">
        <v>6</v>
      </c>
      <c r="K13" s="75" t="s">
        <v>7</v>
      </c>
      <c r="L13" s="75" t="s">
        <v>8</v>
      </c>
      <c r="M13" s="93"/>
    </row>
    <row r="14" spans="1:13" s="19" customFormat="1" x14ac:dyDescent="0.25">
      <c r="A14" s="98" t="s">
        <v>62</v>
      </c>
      <c r="B14" s="98"/>
      <c r="C14" s="98"/>
      <c r="D14" s="98"/>
      <c r="E14" s="98"/>
      <c r="F14" s="98"/>
      <c r="G14" s="78"/>
      <c r="H14" s="78"/>
      <c r="I14" s="78"/>
      <c r="J14" s="78"/>
      <c r="K14" s="78"/>
      <c r="L14" s="78"/>
      <c r="M14" s="78"/>
    </row>
    <row r="15" spans="1:13" ht="15.75" x14ac:dyDescent="0.25">
      <c r="A15" s="99" t="s">
        <v>10</v>
      </c>
      <c r="B15" s="99"/>
      <c r="C15" s="100" t="s">
        <v>63</v>
      </c>
      <c r="D15" s="22" t="s">
        <v>46</v>
      </c>
      <c r="E15" s="68"/>
      <c r="F15" s="69">
        <v>1096</v>
      </c>
      <c r="G15" s="70">
        <f>H17/F15</f>
        <v>0</v>
      </c>
      <c r="H15" s="70"/>
      <c r="I15" s="74">
        <f>G15+H15</f>
        <v>0</v>
      </c>
      <c r="J15" s="74">
        <f>F15*G15</f>
        <v>0</v>
      </c>
      <c r="K15" s="74">
        <f>F15*H15</f>
        <v>0</v>
      </c>
      <c r="L15" s="74">
        <f>SUM(J15:K15)</f>
        <v>0</v>
      </c>
      <c r="M15" s="70"/>
    </row>
    <row r="16" spans="1:13" ht="30.75" customHeight="1" x14ac:dyDescent="0.25">
      <c r="A16" s="99"/>
      <c r="B16" s="99"/>
      <c r="C16" s="100"/>
      <c r="D16" s="22" t="s">
        <v>54</v>
      </c>
      <c r="E16" s="68"/>
      <c r="F16" s="79">
        <v>32289</v>
      </c>
      <c r="G16" s="70"/>
      <c r="H16" s="70"/>
      <c r="I16" s="70"/>
      <c r="J16" s="70"/>
      <c r="K16" s="70"/>
      <c r="L16" s="70"/>
      <c r="M16" s="109" t="s">
        <v>64</v>
      </c>
    </row>
    <row r="17" spans="1:13" s="23" customFormat="1" ht="121.5" customHeight="1" x14ac:dyDescent="0.25">
      <c r="A17" s="71"/>
      <c r="B17" s="71"/>
      <c r="C17" s="24" t="s">
        <v>65</v>
      </c>
      <c r="D17" s="25" t="s">
        <v>46</v>
      </c>
      <c r="E17" s="25">
        <v>1</v>
      </c>
      <c r="F17" s="72">
        <v>1096</v>
      </c>
      <c r="G17" s="73">
        <v>0</v>
      </c>
      <c r="H17" s="73">
        <f>F17*G17</f>
        <v>0</v>
      </c>
      <c r="I17" s="73"/>
      <c r="J17" s="73"/>
      <c r="K17" s="73"/>
      <c r="L17" s="73"/>
      <c r="M17" s="109"/>
    </row>
    <row r="18" spans="1:13" s="19" customFormat="1" x14ac:dyDescent="0.25">
      <c r="A18" s="98" t="s">
        <v>66</v>
      </c>
      <c r="B18" s="98"/>
      <c r="C18" s="98"/>
      <c r="D18" s="98"/>
      <c r="E18" s="98"/>
      <c r="F18" s="98"/>
      <c r="G18" s="78"/>
      <c r="H18" s="78"/>
      <c r="I18" s="78"/>
      <c r="J18" s="78"/>
      <c r="K18" s="78"/>
      <c r="L18" s="78"/>
      <c r="M18" s="83"/>
    </row>
    <row r="19" spans="1:13" ht="47.25" x14ac:dyDescent="0.25">
      <c r="A19" s="20" t="s">
        <v>10</v>
      </c>
      <c r="B19" s="20"/>
      <c r="C19" s="21" t="s">
        <v>67</v>
      </c>
      <c r="D19" s="22" t="s">
        <v>54</v>
      </c>
      <c r="E19" s="68"/>
      <c r="F19" s="69">
        <v>68.149052800000007</v>
      </c>
      <c r="G19" s="70">
        <f>(H20+H21+H22+H230)/F19</f>
        <v>0</v>
      </c>
      <c r="H19" s="70"/>
      <c r="I19" s="74">
        <f>G19+H19</f>
        <v>0</v>
      </c>
      <c r="J19" s="74">
        <f>F19*G19</f>
        <v>0</v>
      </c>
      <c r="K19" s="74">
        <f>F19*H19</f>
        <v>0</v>
      </c>
      <c r="L19" s="74">
        <f>SUM(J19:K19)</f>
        <v>0</v>
      </c>
      <c r="M19" s="70"/>
    </row>
    <row r="20" spans="1:13" s="23" customFormat="1" ht="30" x14ac:dyDescent="0.25">
      <c r="A20" s="71"/>
      <c r="B20" s="71"/>
      <c r="C20" s="27" t="s">
        <v>68</v>
      </c>
      <c r="D20" s="25" t="s">
        <v>54</v>
      </c>
      <c r="E20" s="25">
        <v>1.04</v>
      </c>
      <c r="F20" s="72">
        <v>55.621820800000009</v>
      </c>
      <c r="G20" s="73">
        <v>0</v>
      </c>
      <c r="H20" s="73">
        <f t="shared" ref="H20:H23" si="0">F20*G20</f>
        <v>0</v>
      </c>
      <c r="I20" s="73"/>
      <c r="J20" s="73"/>
      <c r="K20" s="73"/>
      <c r="L20" s="73"/>
      <c r="M20" s="80" t="s">
        <v>70</v>
      </c>
    </row>
    <row r="21" spans="1:13" s="23" customFormat="1" ht="30" x14ac:dyDescent="0.25">
      <c r="A21" s="71"/>
      <c r="B21" s="71"/>
      <c r="C21" s="28" t="s">
        <v>69</v>
      </c>
      <c r="D21" s="25" t="s">
        <v>54</v>
      </c>
      <c r="E21" s="25">
        <v>1.02</v>
      </c>
      <c r="F21" s="72">
        <v>12.527232000000001</v>
      </c>
      <c r="G21" s="73">
        <v>0</v>
      </c>
      <c r="H21" s="73">
        <f t="shared" si="0"/>
        <v>0</v>
      </c>
      <c r="I21" s="73"/>
      <c r="J21" s="73"/>
      <c r="K21" s="73"/>
      <c r="L21" s="73"/>
      <c r="M21" s="80" t="s">
        <v>72</v>
      </c>
    </row>
    <row r="22" spans="1:13" s="23" customFormat="1" ht="90" x14ac:dyDescent="0.25">
      <c r="A22" s="71"/>
      <c r="B22" s="71"/>
      <c r="C22" s="28" t="s">
        <v>71</v>
      </c>
      <c r="D22" s="25" t="s">
        <v>54</v>
      </c>
      <c r="E22" s="25">
        <v>1.04</v>
      </c>
      <c r="F22" s="72">
        <v>3.0474080000000003</v>
      </c>
      <c r="G22" s="73">
        <v>0</v>
      </c>
      <c r="H22" s="73">
        <f t="shared" si="0"/>
        <v>0</v>
      </c>
      <c r="I22" s="73"/>
      <c r="J22" s="73"/>
      <c r="K22" s="73"/>
      <c r="L22" s="73"/>
      <c r="M22" s="82" t="s">
        <v>74</v>
      </c>
    </row>
    <row r="23" spans="1:13" s="23" customFormat="1" ht="60" customHeight="1" x14ac:dyDescent="0.25">
      <c r="A23" s="71"/>
      <c r="B23" s="71"/>
      <c r="C23" s="28" t="s">
        <v>73</v>
      </c>
      <c r="D23" s="25" t="s">
        <v>59</v>
      </c>
      <c r="E23" s="25"/>
      <c r="F23" s="81">
        <v>50.96</v>
      </c>
      <c r="G23" s="73">
        <v>0</v>
      </c>
      <c r="H23" s="73">
        <f t="shared" si="0"/>
        <v>0</v>
      </c>
      <c r="I23" s="73"/>
      <c r="J23" s="73"/>
      <c r="K23" s="73"/>
      <c r="L23" s="73"/>
      <c r="M23" s="80" t="s">
        <v>78</v>
      </c>
    </row>
    <row r="24" spans="1:13" ht="95.25" customHeight="1" x14ac:dyDescent="0.25">
      <c r="A24" s="20" t="s">
        <v>11</v>
      </c>
      <c r="B24" s="20"/>
      <c r="C24" s="21" t="s">
        <v>75</v>
      </c>
      <c r="D24" s="22" t="s">
        <v>54</v>
      </c>
      <c r="E24" s="68"/>
      <c r="F24" s="69">
        <v>19.149334800000005</v>
      </c>
      <c r="G24" s="70">
        <f>(H25+H26+H27+H28)/F24</f>
        <v>0</v>
      </c>
      <c r="H24" s="70"/>
      <c r="I24" s="74">
        <f>G24+H24</f>
        <v>0</v>
      </c>
      <c r="J24" s="74">
        <f>F24*G24</f>
        <v>0</v>
      </c>
      <c r="K24" s="74">
        <f>F24*H24</f>
        <v>0</v>
      </c>
      <c r="L24" s="74">
        <f>SUM(J24:K24)</f>
        <v>0</v>
      </c>
      <c r="M24" s="82" t="s">
        <v>80</v>
      </c>
    </row>
    <row r="25" spans="1:13" s="23" customFormat="1" ht="30" customHeight="1" x14ac:dyDescent="0.25">
      <c r="A25" s="71"/>
      <c r="B25" s="71"/>
      <c r="C25" s="27" t="s">
        <v>76</v>
      </c>
      <c r="D25" s="25" t="s">
        <v>54</v>
      </c>
      <c r="E25" s="25">
        <v>1.04</v>
      </c>
      <c r="F25" s="72">
        <v>16.110244800000004</v>
      </c>
      <c r="G25" s="73">
        <v>0</v>
      </c>
      <c r="H25" s="73">
        <f t="shared" ref="H25:H28" si="1">F25*G25</f>
        <v>0</v>
      </c>
      <c r="I25" s="73"/>
      <c r="J25" s="73"/>
      <c r="K25" s="73"/>
      <c r="L25" s="73"/>
      <c r="M25" s="82"/>
    </row>
    <row r="26" spans="1:13" s="23" customFormat="1" ht="39" customHeight="1" x14ac:dyDescent="0.25">
      <c r="A26" s="71"/>
      <c r="B26" s="71"/>
      <c r="C26" s="28" t="s">
        <v>77</v>
      </c>
      <c r="D26" s="25" t="s">
        <v>54</v>
      </c>
      <c r="E26" s="25">
        <v>1.02</v>
      </c>
      <c r="F26" s="72">
        <v>3.0390900000000003</v>
      </c>
      <c r="G26" s="73">
        <v>0</v>
      </c>
      <c r="H26" s="73">
        <f t="shared" si="1"/>
        <v>0</v>
      </c>
      <c r="I26" s="73"/>
      <c r="J26" s="73"/>
      <c r="K26" s="73"/>
      <c r="L26" s="73"/>
      <c r="M26" s="73"/>
    </row>
    <row r="27" spans="1:13" s="23" customFormat="1" ht="17.25" customHeight="1" x14ac:dyDescent="0.25">
      <c r="A27" s="71"/>
      <c r="B27" s="71"/>
      <c r="C27" s="28" t="s">
        <v>79</v>
      </c>
      <c r="D27" s="25" t="s">
        <v>54</v>
      </c>
      <c r="E27" s="25">
        <v>1.04</v>
      </c>
      <c r="F27" s="72">
        <v>1.765296</v>
      </c>
      <c r="G27" s="73">
        <v>0</v>
      </c>
      <c r="H27" s="73">
        <f t="shared" si="1"/>
        <v>0</v>
      </c>
      <c r="I27" s="73"/>
      <c r="J27" s="73"/>
      <c r="K27" s="73"/>
      <c r="L27" s="73"/>
      <c r="M27" s="73"/>
    </row>
    <row r="28" spans="1:13" s="23" customFormat="1" ht="50.25" customHeight="1" x14ac:dyDescent="0.25">
      <c r="A28" s="71"/>
      <c r="B28" s="71"/>
      <c r="C28" s="28" t="s">
        <v>73</v>
      </c>
      <c r="D28" s="25" t="s">
        <v>59</v>
      </c>
      <c r="E28" s="25"/>
      <c r="F28" s="81">
        <v>14.76</v>
      </c>
      <c r="G28" s="73">
        <v>0</v>
      </c>
      <c r="H28" s="73">
        <f t="shared" si="1"/>
        <v>0</v>
      </c>
      <c r="I28" s="73"/>
      <c r="J28" s="73"/>
      <c r="K28" s="73"/>
      <c r="L28" s="73"/>
      <c r="M28" s="73"/>
    </row>
    <row r="29" spans="1:13" ht="47.25" x14ac:dyDescent="0.25">
      <c r="A29" s="20" t="s">
        <v>23</v>
      </c>
      <c r="B29" s="20"/>
      <c r="C29" s="21" t="s">
        <v>81</v>
      </c>
      <c r="D29" s="22" t="s">
        <v>54</v>
      </c>
      <c r="E29" s="68"/>
      <c r="F29" s="69">
        <v>48.007812400000006</v>
      </c>
      <c r="G29" s="70">
        <f>(H30+H31+H32+H33)/F29</f>
        <v>0</v>
      </c>
      <c r="H29" s="70"/>
      <c r="I29" s="74">
        <f>G29+H29</f>
        <v>0</v>
      </c>
      <c r="J29" s="74">
        <f>F29*G29</f>
        <v>0</v>
      </c>
      <c r="K29" s="74">
        <f>F29*H29</f>
        <v>0</v>
      </c>
      <c r="L29" s="74">
        <f>SUM(J29:K29)</f>
        <v>0</v>
      </c>
      <c r="M29" s="70"/>
    </row>
    <row r="30" spans="1:13" s="23" customFormat="1" ht="30" x14ac:dyDescent="0.25">
      <c r="A30" s="71"/>
      <c r="B30" s="71"/>
      <c r="C30" s="27" t="s">
        <v>82</v>
      </c>
      <c r="D30" s="25" t="s">
        <v>54</v>
      </c>
      <c r="E30" s="25">
        <v>1.04</v>
      </c>
      <c r="F30" s="72">
        <v>38.725710400000004</v>
      </c>
      <c r="G30" s="73">
        <v>0</v>
      </c>
      <c r="H30" s="73">
        <f t="shared" ref="H30:H33" si="2">F30*G30</f>
        <v>0</v>
      </c>
      <c r="I30" s="73"/>
      <c r="J30" s="73"/>
      <c r="K30" s="73"/>
      <c r="L30" s="73"/>
      <c r="M30" s="80"/>
    </row>
    <row r="31" spans="1:13" s="23" customFormat="1" ht="30" x14ac:dyDescent="0.25">
      <c r="A31" s="71"/>
      <c r="B31" s="71"/>
      <c r="C31" s="28" t="s">
        <v>83</v>
      </c>
      <c r="D31" s="25" t="s">
        <v>54</v>
      </c>
      <c r="E31" s="25">
        <v>1.02</v>
      </c>
      <c r="F31" s="72">
        <v>9.2821020000000001</v>
      </c>
      <c r="G31" s="73">
        <v>0</v>
      </c>
      <c r="H31" s="73">
        <f t="shared" si="2"/>
        <v>0</v>
      </c>
      <c r="I31" s="73"/>
      <c r="J31" s="73"/>
      <c r="K31" s="73"/>
      <c r="L31" s="73"/>
      <c r="M31" s="80"/>
    </row>
    <row r="32" spans="1:13" s="23" customFormat="1" ht="15.75" x14ac:dyDescent="0.25">
      <c r="A32" s="71"/>
      <c r="B32" s="71"/>
      <c r="C32" s="28" t="s">
        <v>84</v>
      </c>
      <c r="D32" s="25" t="s">
        <v>54</v>
      </c>
      <c r="E32" s="25">
        <v>1.04</v>
      </c>
      <c r="F32" s="72">
        <v>4.2434079999999996</v>
      </c>
      <c r="G32" s="73">
        <v>0</v>
      </c>
      <c r="H32" s="73">
        <f t="shared" si="2"/>
        <v>0</v>
      </c>
      <c r="I32" s="73"/>
      <c r="J32" s="73"/>
      <c r="K32" s="73"/>
      <c r="L32" s="73"/>
      <c r="M32" s="80"/>
    </row>
    <row r="33" spans="1:19" s="23" customFormat="1" ht="30" x14ac:dyDescent="0.25">
      <c r="A33" s="71"/>
      <c r="B33" s="71"/>
      <c r="C33" s="28" t="s">
        <v>73</v>
      </c>
      <c r="D33" s="25" t="s">
        <v>59</v>
      </c>
      <c r="E33" s="25"/>
      <c r="F33" s="81">
        <v>35.479999999999997</v>
      </c>
      <c r="G33" s="73">
        <v>0</v>
      </c>
      <c r="H33" s="73">
        <f t="shared" si="2"/>
        <v>0</v>
      </c>
      <c r="I33" s="73"/>
      <c r="J33" s="73"/>
      <c r="K33" s="73"/>
      <c r="L33" s="73"/>
      <c r="M33" s="80"/>
    </row>
    <row r="34" spans="1:19" s="19" customFormat="1" x14ac:dyDescent="0.25">
      <c r="A34" s="98" t="s">
        <v>85</v>
      </c>
      <c r="B34" s="98"/>
      <c r="C34" s="98"/>
      <c r="D34" s="98"/>
      <c r="E34" s="98"/>
      <c r="F34" s="98"/>
      <c r="G34" s="78"/>
      <c r="H34" s="78"/>
      <c r="I34" s="78"/>
      <c r="J34" s="78"/>
      <c r="K34" s="78"/>
      <c r="L34" s="78"/>
      <c r="M34" s="80"/>
    </row>
    <row r="35" spans="1:19" ht="409.5" x14ac:dyDescent="0.25">
      <c r="A35" s="20" t="s">
        <v>10</v>
      </c>
      <c r="B35" s="20"/>
      <c r="C35" s="21" t="s">
        <v>86</v>
      </c>
      <c r="D35" s="22" t="s">
        <v>87</v>
      </c>
      <c r="E35" s="68"/>
      <c r="F35" s="69">
        <v>4</v>
      </c>
      <c r="G35" s="70"/>
      <c r="H35" s="70"/>
      <c r="I35" s="74">
        <f>G35+H35</f>
        <v>0</v>
      </c>
      <c r="J35" s="74">
        <f>F35*G35</f>
        <v>0</v>
      </c>
      <c r="K35" s="74">
        <f>F35*H35</f>
        <v>0</v>
      </c>
      <c r="L35" s="74">
        <f>SUM(J35:K35)</f>
        <v>0</v>
      </c>
      <c r="M35" s="80" t="s">
        <v>88</v>
      </c>
    </row>
    <row r="36" spans="1:19" s="23" customFormat="1" ht="15.75" x14ac:dyDescent="0.25">
      <c r="A36" s="30"/>
      <c r="B36" s="30"/>
      <c r="C36" s="31" t="s">
        <v>56</v>
      </c>
      <c r="D36" s="32"/>
      <c r="E36" s="33"/>
      <c r="F36" s="64"/>
      <c r="G36" s="55"/>
      <c r="H36" s="55"/>
      <c r="I36" s="55"/>
      <c r="J36" s="76"/>
      <c r="K36" s="76"/>
      <c r="L36" s="76"/>
      <c r="M36" s="55"/>
    </row>
    <row r="37" spans="1:19" x14ac:dyDescent="0.25">
      <c r="E37" s="57"/>
      <c r="F37" s="57"/>
      <c r="G37" s="44"/>
      <c r="H37" s="44"/>
      <c r="I37" s="44"/>
      <c r="J37" s="44"/>
      <c r="K37" s="44"/>
      <c r="L37" s="44"/>
      <c r="M37" s="44"/>
    </row>
    <row r="38" spans="1:19" x14ac:dyDescent="0.25">
      <c r="A38" s="34" t="s">
        <v>10</v>
      </c>
      <c r="B38" s="94" t="s">
        <v>47</v>
      </c>
      <c r="C38" s="94"/>
      <c r="D38" s="94"/>
      <c r="E38" s="94"/>
      <c r="F38" s="94"/>
      <c r="G38" s="94"/>
      <c r="H38" s="94"/>
      <c r="I38" s="94"/>
      <c r="J38" s="95"/>
      <c r="K38" s="95"/>
      <c r="L38" s="95"/>
      <c r="M38" s="35"/>
      <c r="N38" s="35"/>
      <c r="O38" s="35"/>
      <c r="P38" s="36"/>
      <c r="Q38" s="36"/>
      <c r="R38" s="36"/>
      <c r="S38" s="36"/>
    </row>
    <row r="39" spans="1:19" x14ac:dyDescent="0.2">
      <c r="A39" s="37" t="s">
        <v>11</v>
      </c>
      <c r="B39" s="96" t="s">
        <v>12</v>
      </c>
      <c r="C39" s="96"/>
      <c r="D39" s="96"/>
      <c r="E39" s="96"/>
      <c r="F39" s="96"/>
      <c r="G39" s="96"/>
      <c r="H39" s="96"/>
      <c r="I39" s="96"/>
      <c r="J39" s="97"/>
      <c r="K39" s="97"/>
      <c r="L39" s="97"/>
      <c r="M39" s="35"/>
      <c r="N39" s="35"/>
      <c r="O39" s="35"/>
      <c r="P39" s="36"/>
      <c r="Q39" s="36"/>
      <c r="R39" s="36"/>
      <c r="S39" s="36"/>
    </row>
    <row r="40" spans="1:19" x14ac:dyDescent="0.2">
      <c r="A40" s="34" t="s">
        <v>13</v>
      </c>
      <c r="B40" s="101" t="s">
        <v>14</v>
      </c>
      <c r="C40" s="101"/>
      <c r="D40" s="101"/>
      <c r="E40" s="101"/>
      <c r="F40" s="101"/>
      <c r="G40" s="101"/>
      <c r="H40" s="101"/>
      <c r="I40" s="101"/>
      <c r="J40" s="102" t="s">
        <v>60</v>
      </c>
      <c r="K40" s="102"/>
      <c r="L40" s="102"/>
      <c r="M40" s="35"/>
      <c r="N40" s="35"/>
      <c r="O40" s="35"/>
      <c r="P40" s="36"/>
      <c r="Q40" s="36"/>
      <c r="R40" s="36"/>
      <c r="S40" s="36"/>
    </row>
    <row r="41" spans="1:19" x14ac:dyDescent="0.2">
      <c r="A41" s="34" t="s">
        <v>15</v>
      </c>
      <c r="B41" s="101" t="s">
        <v>16</v>
      </c>
      <c r="C41" s="101"/>
      <c r="D41" s="101"/>
      <c r="E41" s="101"/>
      <c r="F41" s="101"/>
      <c r="G41" s="101"/>
      <c r="H41" s="101"/>
      <c r="I41" s="101"/>
      <c r="J41" s="103" t="s">
        <v>17</v>
      </c>
      <c r="K41" s="103"/>
      <c r="L41" s="103"/>
      <c r="M41" s="35"/>
      <c r="N41" s="35"/>
      <c r="O41" s="35"/>
      <c r="P41" s="36"/>
      <c r="Q41" s="36"/>
      <c r="R41" s="36"/>
      <c r="S41" s="36"/>
    </row>
    <row r="42" spans="1:19" x14ac:dyDescent="0.2">
      <c r="A42" s="34" t="s">
        <v>18</v>
      </c>
      <c r="B42" s="101" t="s">
        <v>19</v>
      </c>
      <c r="C42" s="101"/>
      <c r="D42" s="101"/>
      <c r="E42" s="101"/>
      <c r="F42" s="101"/>
      <c r="G42" s="101"/>
      <c r="H42" s="101"/>
      <c r="I42" s="101"/>
      <c r="J42" s="103" t="s">
        <v>48</v>
      </c>
      <c r="K42" s="103"/>
      <c r="L42" s="103"/>
      <c r="M42" s="35"/>
      <c r="N42" s="35"/>
      <c r="O42" s="35"/>
      <c r="P42" s="36"/>
      <c r="Q42" s="36"/>
      <c r="R42" s="36"/>
      <c r="S42" s="36"/>
    </row>
    <row r="43" spans="1:19" x14ac:dyDescent="0.2">
      <c r="A43" s="34" t="s">
        <v>20</v>
      </c>
      <c r="B43" s="101" t="s">
        <v>21</v>
      </c>
      <c r="C43" s="101"/>
      <c r="D43" s="101"/>
      <c r="E43" s="101"/>
      <c r="F43" s="101"/>
      <c r="G43" s="101"/>
      <c r="H43" s="101"/>
      <c r="I43" s="101"/>
      <c r="J43" s="104"/>
      <c r="K43" s="104"/>
      <c r="L43" s="104"/>
      <c r="M43" s="35"/>
      <c r="N43" s="35"/>
      <c r="O43" s="35"/>
      <c r="P43" s="36"/>
      <c r="Q43" s="36"/>
      <c r="R43" s="36"/>
      <c r="S43" s="36"/>
    </row>
    <row r="44" spans="1:19" x14ac:dyDescent="0.25">
      <c r="A44" s="34" t="s">
        <v>22</v>
      </c>
      <c r="B44" s="105" t="s">
        <v>57</v>
      </c>
      <c r="C44" s="105"/>
      <c r="D44" s="105"/>
      <c r="E44" s="105"/>
      <c r="F44" s="105"/>
      <c r="G44" s="105"/>
      <c r="H44" s="105"/>
      <c r="I44" s="105"/>
      <c r="J44" s="106"/>
      <c r="K44" s="106"/>
      <c r="L44" s="106"/>
      <c r="M44" s="35"/>
      <c r="N44" s="35"/>
      <c r="O44" s="35"/>
      <c r="P44" s="36"/>
      <c r="Q44" s="36"/>
      <c r="R44" s="36"/>
      <c r="S44" s="36"/>
    </row>
    <row r="45" spans="1:19" x14ac:dyDescent="0.2">
      <c r="A45" s="37" t="s">
        <v>23</v>
      </c>
      <c r="B45" s="96" t="s">
        <v>24</v>
      </c>
      <c r="C45" s="96"/>
      <c r="D45" s="96"/>
      <c r="E45" s="96"/>
      <c r="F45" s="96"/>
      <c r="G45" s="96"/>
      <c r="H45" s="96"/>
      <c r="I45" s="96"/>
      <c r="J45" s="97"/>
      <c r="K45" s="97"/>
      <c r="L45" s="97"/>
      <c r="M45" s="35"/>
      <c r="N45" s="35"/>
      <c r="O45" s="35"/>
      <c r="P45" s="36"/>
      <c r="Q45" s="36"/>
      <c r="R45" s="36"/>
      <c r="S45" s="36"/>
    </row>
    <row r="46" spans="1:19" ht="66" customHeight="1" x14ac:dyDescent="0.25">
      <c r="A46" s="38" t="s">
        <v>25</v>
      </c>
      <c r="B46" s="110" t="s">
        <v>26</v>
      </c>
      <c r="C46" s="110"/>
      <c r="D46" s="110"/>
      <c r="E46" s="110"/>
      <c r="F46" s="110"/>
      <c r="G46" s="110"/>
      <c r="H46" s="110"/>
      <c r="I46" s="110"/>
      <c r="J46" s="102" t="s">
        <v>27</v>
      </c>
      <c r="K46" s="102"/>
      <c r="L46" s="102"/>
      <c r="M46" s="35"/>
      <c r="N46" s="35"/>
      <c r="O46" s="35"/>
      <c r="P46" s="36"/>
      <c r="Q46" s="36"/>
      <c r="R46" s="36"/>
      <c r="S46" s="36"/>
    </row>
    <row r="47" spans="1:19" ht="53.25" customHeight="1" x14ac:dyDescent="0.25">
      <c r="A47" s="38" t="s">
        <v>28</v>
      </c>
      <c r="B47" s="110" t="s">
        <v>29</v>
      </c>
      <c r="C47" s="110"/>
      <c r="D47" s="110"/>
      <c r="E47" s="110"/>
      <c r="F47" s="110"/>
      <c r="G47" s="110"/>
      <c r="H47" s="110"/>
      <c r="I47" s="110"/>
      <c r="J47" s="102" t="s">
        <v>27</v>
      </c>
      <c r="K47" s="102"/>
      <c r="L47" s="102"/>
      <c r="M47" s="35"/>
      <c r="N47" s="35"/>
      <c r="O47" s="35"/>
      <c r="P47" s="36"/>
      <c r="Q47" s="36"/>
      <c r="R47" s="36"/>
      <c r="S47" s="36"/>
    </row>
    <row r="48" spans="1:19" ht="45.75" customHeight="1" x14ac:dyDescent="0.25">
      <c r="A48" s="38" t="s">
        <v>30</v>
      </c>
      <c r="B48" s="110" t="s">
        <v>31</v>
      </c>
      <c r="C48" s="110"/>
      <c r="D48" s="110"/>
      <c r="E48" s="110"/>
      <c r="F48" s="110"/>
      <c r="G48" s="110"/>
      <c r="H48" s="110"/>
      <c r="I48" s="110"/>
      <c r="J48" s="102" t="s">
        <v>27</v>
      </c>
      <c r="K48" s="102"/>
      <c r="L48" s="102"/>
      <c r="M48" s="35"/>
      <c r="N48" s="35"/>
      <c r="O48" s="35"/>
      <c r="P48" s="36"/>
      <c r="Q48" s="36"/>
      <c r="R48" s="36"/>
      <c r="S48" s="36"/>
    </row>
    <row r="49" spans="1:19" ht="38.25" customHeight="1" x14ac:dyDescent="0.25">
      <c r="A49" s="38" t="s">
        <v>32</v>
      </c>
      <c r="B49" s="110" t="s">
        <v>33</v>
      </c>
      <c r="C49" s="110"/>
      <c r="D49" s="110"/>
      <c r="E49" s="110"/>
      <c r="F49" s="110"/>
      <c r="G49" s="110"/>
      <c r="H49" s="110"/>
      <c r="I49" s="110"/>
      <c r="J49" s="102" t="s">
        <v>27</v>
      </c>
      <c r="K49" s="102"/>
      <c r="L49" s="102"/>
      <c r="M49" s="35"/>
      <c r="N49" s="35"/>
      <c r="O49" s="35"/>
      <c r="P49" s="36"/>
      <c r="Q49" s="36"/>
      <c r="R49" s="36"/>
      <c r="S49" s="36"/>
    </row>
    <row r="50" spans="1:19" ht="26.25" customHeight="1" x14ac:dyDescent="0.25">
      <c r="A50" s="38" t="s">
        <v>34</v>
      </c>
      <c r="B50" s="105" t="s">
        <v>35</v>
      </c>
      <c r="C50" s="105"/>
      <c r="D50" s="105"/>
      <c r="E50" s="105"/>
      <c r="F50" s="105"/>
      <c r="G50" s="105"/>
      <c r="H50" s="105"/>
      <c r="I50" s="105"/>
      <c r="J50" s="102" t="s">
        <v>27</v>
      </c>
      <c r="K50" s="102"/>
      <c r="L50" s="102"/>
      <c r="M50" s="35"/>
      <c r="N50" s="35"/>
      <c r="O50" s="35"/>
      <c r="P50" s="36"/>
      <c r="Q50" s="36"/>
      <c r="R50" s="36"/>
      <c r="S50" s="36"/>
    </row>
    <row r="51" spans="1:19" ht="30" customHeight="1" x14ac:dyDescent="0.25">
      <c r="A51" s="38" t="s">
        <v>36</v>
      </c>
      <c r="B51" s="105" t="s">
        <v>37</v>
      </c>
      <c r="C51" s="105"/>
      <c r="D51" s="105"/>
      <c r="E51" s="105"/>
      <c r="F51" s="105"/>
      <c r="G51" s="105"/>
      <c r="H51" s="105"/>
      <c r="I51" s="105"/>
      <c r="J51" s="111" t="s">
        <v>27</v>
      </c>
      <c r="K51" s="112"/>
      <c r="L51" s="113"/>
      <c r="M51" s="35"/>
      <c r="N51" s="35"/>
      <c r="O51" s="35"/>
      <c r="P51" s="36"/>
      <c r="Q51" s="36"/>
      <c r="R51" s="36"/>
      <c r="S51" s="36"/>
    </row>
    <row r="52" spans="1:19" x14ac:dyDescent="0.2">
      <c r="A52" s="3"/>
      <c r="B52" s="12"/>
      <c r="C52" s="3"/>
      <c r="D52" s="13"/>
      <c r="E52" s="56"/>
      <c r="F52" s="56"/>
      <c r="G52" s="39"/>
      <c r="H52" s="39"/>
      <c r="I52" s="39"/>
      <c r="J52" s="39"/>
      <c r="K52" s="39"/>
      <c r="L52" s="39"/>
      <c r="M52" s="35"/>
      <c r="N52" s="35"/>
      <c r="O52" s="35"/>
      <c r="P52" s="36"/>
      <c r="Q52" s="36"/>
      <c r="R52" s="36"/>
      <c r="S52" s="36"/>
    </row>
    <row r="53" spans="1:19" x14ac:dyDescent="0.25">
      <c r="A53" s="40"/>
      <c r="B53" s="107" t="s">
        <v>38</v>
      </c>
      <c r="C53" s="107"/>
      <c r="D53" s="107"/>
      <c r="E53" s="107"/>
      <c r="F53" s="107"/>
      <c r="G53" s="107"/>
      <c r="H53" s="39"/>
      <c r="I53" s="39"/>
      <c r="J53" s="39"/>
      <c r="K53" s="39"/>
      <c r="L53" s="39"/>
      <c r="M53" s="35"/>
      <c r="N53" s="35"/>
      <c r="O53" s="35"/>
      <c r="P53" s="36"/>
      <c r="Q53" s="36"/>
      <c r="R53" s="36"/>
      <c r="S53" s="36"/>
    </row>
    <row r="54" spans="1:19" x14ac:dyDescent="0.25">
      <c r="A54" s="41"/>
      <c r="B54" s="42"/>
      <c r="D54" s="43"/>
      <c r="E54" s="57"/>
      <c r="F54" s="57"/>
      <c r="G54" s="44"/>
      <c r="H54" s="39"/>
      <c r="I54" s="39"/>
      <c r="J54" s="39"/>
      <c r="K54" s="39"/>
      <c r="L54" s="39"/>
      <c r="M54" s="35"/>
      <c r="N54" s="35"/>
      <c r="O54" s="35"/>
      <c r="P54" s="36"/>
      <c r="Q54" s="36"/>
      <c r="R54" s="36"/>
      <c r="S54" s="36"/>
    </row>
    <row r="55" spans="1:19" x14ac:dyDescent="0.25">
      <c r="A55" s="41"/>
      <c r="B55" s="108" t="s">
        <v>58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35"/>
      <c r="N55" s="35"/>
      <c r="O55" s="35"/>
      <c r="P55" s="36"/>
      <c r="Q55" s="36"/>
      <c r="R55" s="36"/>
      <c r="S55" s="36"/>
    </row>
    <row r="56" spans="1:19" x14ac:dyDescent="0.25">
      <c r="A56" s="41"/>
      <c r="B56" s="14"/>
      <c r="C56" s="14"/>
      <c r="D56" s="14"/>
      <c r="E56" s="58"/>
      <c r="F56" s="58"/>
      <c r="G56" s="45"/>
      <c r="H56" s="45"/>
      <c r="I56" s="45"/>
      <c r="J56" s="45"/>
      <c r="K56" s="45"/>
      <c r="L56" s="45"/>
      <c r="M56" s="35"/>
      <c r="N56" s="35"/>
      <c r="O56" s="35"/>
      <c r="P56" s="36"/>
      <c r="Q56" s="36"/>
      <c r="R56" s="36"/>
      <c r="S56" s="36"/>
    </row>
    <row r="57" spans="1:19" x14ac:dyDescent="0.2">
      <c r="A57" s="41"/>
      <c r="B57" s="46" t="s">
        <v>39</v>
      </c>
      <c r="C57" s="46"/>
      <c r="D57" s="46"/>
      <c r="E57" s="59"/>
      <c r="F57" s="59"/>
      <c r="G57" s="47"/>
      <c r="H57" s="47"/>
      <c r="I57" s="47"/>
      <c r="J57" s="47"/>
      <c r="K57" s="47"/>
      <c r="L57" s="47"/>
      <c r="M57" s="35"/>
      <c r="N57" s="35"/>
      <c r="O57" s="35"/>
      <c r="P57" s="36"/>
      <c r="Q57" s="36"/>
      <c r="R57" s="36"/>
      <c r="S57" s="36"/>
    </row>
    <row r="58" spans="1:19" x14ac:dyDescent="0.2">
      <c r="A58" s="41"/>
      <c r="B58" s="46" t="s">
        <v>40</v>
      </c>
      <c r="C58" s="46"/>
      <c r="D58" s="46"/>
      <c r="E58" s="59"/>
      <c r="F58" s="59"/>
      <c r="G58" s="47"/>
      <c r="H58" s="47"/>
      <c r="I58" s="47"/>
      <c r="J58" s="47"/>
      <c r="K58" s="47"/>
      <c r="L58" s="47"/>
      <c r="M58" s="35"/>
      <c r="N58" s="35"/>
      <c r="O58" s="35"/>
      <c r="P58" s="36"/>
      <c r="Q58" s="36"/>
      <c r="R58" s="36"/>
      <c r="S58" s="36"/>
    </row>
    <row r="59" spans="1:19" x14ac:dyDescent="0.2">
      <c r="A59" s="3"/>
      <c r="B59" s="46" t="s">
        <v>41</v>
      </c>
      <c r="C59" s="46"/>
      <c r="D59" s="46"/>
      <c r="E59" s="59"/>
      <c r="F59" s="59"/>
      <c r="G59" s="47"/>
      <c r="H59" s="47"/>
      <c r="I59" s="47"/>
      <c r="J59" s="47"/>
      <c r="K59" s="47"/>
      <c r="L59" s="47"/>
      <c r="M59" s="35"/>
      <c r="N59" s="35"/>
      <c r="O59" s="35"/>
      <c r="P59" s="36"/>
      <c r="Q59" s="36"/>
      <c r="R59" s="36"/>
      <c r="S59" s="36"/>
    </row>
    <row r="60" spans="1:19" x14ac:dyDescent="0.2">
      <c r="A60" s="3"/>
      <c r="B60" s="46" t="s">
        <v>42</v>
      </c>
      <c r="C60" s="46"/>
      <c r="D60" s="46"/>
      <c r="E60" s="59"/>
      <c r="F60" s="59"/>
      <c r="G60" s="47"/>
      <c r="H60" s="47"/>
      <c r="I60" s="47"/>
      <c r="J60" s="47"/>
      <c r="K60" s="47"/>
      <c r="L60" s="47"/>
      <c r="M60" s="35"/>
      <c r="N60" s="35"/>
      <c r="O60" s="35"/>
      <c r="P60" s="36"/>
      <c r="Q60" s="36"/>
      <c r="R60" s="36"/>
      <c r="S60" s="36"/>
    </row>
    <row r="61" spans="1:19" x14ac:dyDescent="0.2">
      <c r="A61" s="3"/>
      <c r="B61" s="46" t="s">
        <v>43</v>
      </c>
      <c r="C61" s="46"/>
      <c r="D61" s="46"/>
      <c r="E61" s="59"/>
      <c r="F61" s="59"/>
      <c r="G61" s="47"/>
      <c r="H61" s="47"/>
      <c r="I61" s="47"/>
      <c r="J61" s="47"/>
      <c r="K61" s="47"/>
      <c r="L61" s="47"/>
      <c r="M61" s="35"/>
      <c r="N61" s="35"/>
      <c r="O61" s="35"/>
      <c r="P61" s="36"/>
      <c r="Q61" s="36"/>
      <c r="R61" s="36"/>
      <c r="S61" s="36"/>
    </row>
    <row r="62" spans="1:19" x14ac:dyDescent="0.2">
      <c r="A62" s="3"/>
      <c r="B62" s="46" t="s">
        <v>44</v>
      </c>
      <c r="C62" s="46"/>
      <c r="D62" s="46"/>
      <c r="E62" s="59"/>
      <c r="F62" s="59"/>
      <c r="G62" s="47"/>
      <c r="H62" s="47"/>
      <c r="I62" s="47"/>
      <c r="J62" s="47"/>
      <c r="K62" s="47"/>
      <c r="L62" s="47"/>
      <c r="M62" s="35"/>
      <c r="N62" s="35"/>
      <c r="O62" s="35"/>
      <c r="P62" s="36"/>
      <c r="Q62" s="36"/>
      <c r="R62" s="36"/>
      <c r="S62" s="36"/>
    </row>
    <row r="63" spans="1:19" x14ac:dyDescent="0.2">
      <c r="A63" s="3"/>
      <c r="B63" s="46" t="s">
        <v>45</v>
      </c>
      <c r="C63" s="46"/>
      <c r="D63" s="46"/>
      <c r="E63" s="59"/>
      <c r="F63" s="59"/>
      <c r="G63" s="47"/>
      <c r="H63" s="47"/>
      <c r="I63" s="47"/>
      <c r="J63" s="47"/>
      <c r="K63" s="47"/>
      <c r="L63" s="47"/>
      <c r="M63" s="35"/>
      <c r="N63" s="35"/>
      <c r="O63" s="35"/>
      <c r="P63" s="36"/>
      <c r="Q63" s="36"/>
      <c r="R63" s="36"/>
      <c r="S63" s="36"/>
    </row>
    <row r="64" spans="1:19" x14ac:dyDescent="0.2">
      <c r="A64" s="3"/>
      <c r="B64" s="7"/>
      <c r="C64" s="7"/>
      <c r="D64" s="7"/>
      <c r="E64" s="57"/>
      <c r="F64" s="57"/>
      <c r="G64" s="44"/>
      <c r="H64" s="44"/>
      <c r="I64" s="44"/>
      <c r="J64" s="44"/>
      <c r="K64" s="44"/>
      <c r="L64" s="44"/>
      <c r="M64" s="35"/>
      <c r="N64" s="35"/>
      <c r="O64" s="35"/>
      <c r="P64" s="36"/>
      <c r="Q64" s="36"/>
      <c r="R64" s="36"/>
      <c r="S64" s="36"/>
    </row>
  </sheetData>
  <mergeCells count="51">
    <mergeCell ref="B53:G53"/>
    <mergeCell ref="B55:L55"/>
    <mergeCell ref="M16:M17"/>
    <mergeCell ref="B49:I49"/>
    <mergeCell ref="J49:L49"/>
    <mergeCell ref="B50:I50"/>
    <mergeCell ref="J50:L50"/>
    <mergeCell ref="B51:I51"/>
    <mergeCell ref="J51:L51"/>
    <mergeCell ref="B46:I46"/>
    <mergeCell ref="J46:L46"/>
    <mergeCell ref="B47:I47"/>
    <mergeCell ref="J47:L47"/>
    <mergeCell ref="B48:I48"/>
    <mergeCell ref="J48:L48"/>
    <mergeCell ref="B43:I43"/>
    <mergeCell ref="J43:L43"/>
    <mergeCell ref="B44:I44"/>
    <mergeCell ref="J44:L44"/>
    <mergeCell ref="B45:I45"/>
    <mergeCell ref="J45:L45"/>
    <mergeCell ref="B40:I40"/>
    <mergeCell ref="J40:L40"/>
    <mergeCell ref="B41:I41"/>
    <mergeCell ref="J41:L41"/>
    <mergeCell ref="B42:I42"/>
    <mergeCell ref="J42:L42"/>
    <mergeCell ref="M12:M13"/>
    <mergeCell ref="B38:I38"/>
    <mergeCell ref="J38:L38"/>
    <mergeCell ref="B39:I39"/>
    <mergeCell ref="J39:L39"/>
    <mergeCell ref="A18:F18"/>
    <mergeCell ref="A34:F34"/>
    <mergeCell ref="A14:F14"/>
    <mergeCell ref="A15:A16"/>
    <mergeCell ref="B15:B16"/>
    <mergeCell ref="C15:C16"/>
    <mergeCell ref="C6:L6"/>
    <mergeCell ref="B7:K7"/>
    <mergeCell ref="A8:K8"/>
    <mergeCell ref="A9:K9"/>
    <mergeCell ref="G12:I12"/>
    <mergeCell ref="J12:L12"/>
    <mergeCell ref="A11:E11"/>
    <mergeCell ref="A12:A13"/>
    <mergeCell ref="B12:B13"/>
    <mergeCell ref="C12:C13"/>
    <mergeCell ref="D12:D13"/>
    <mergeCell ref="E12:E13"/>
    <mergeCell ref="F12:F13"/>
  </mergeCells>
  <conditionalFormatting sqref="F16">
    <cfRule type="cellIs" dxfId="10" priority="2" operator="lessThan">
      <formula>0</formula>
    </cfRule>
  </conditionalFormatting>
  <conditionalFormatting sqref="F15">
    <cfRule type="cellIs" dxfId="9" priority="12" operator="lessThan">
      <formula>0</formula>
    </cfRule>
  </conditionalFormatting>
  <conditionalFormatting sqref="F17">
    <cfRule type="cellIs" dxfId="8" priority="9" operator="lessThan">
      <formula>0</formula>
    </cfRule>
  </conditionalFormatting>
  <conditionalFormatting sqref="F29">
    <cfRule type="cellIs" dxfId="7" priority="6" operator="lessThan">
      <formula>0</formula>
    </cfRule>
  </conditionalFormatting>
  <conditionalFormatting sqref="F19">
    <cfRule type="cellIs" dxfId="6" priority="11" operator="lessThan">
      <formula>0</formula>
    </cfRule>
  </conditionalFormatting>
  <conditionalFormatting sqref="F20:F23">
    <cfRule type="cellIs" dxfId="5" priority="10" operator="lessThan">
      <formula>0</formula>
    </cfRule>
  </conditionalFormatting>
  <conditionalFormatting sqref="F24">
    <cfRule type="cellIs" dxfId="4" priority="8" operator="lessThan">
      <formula>0</formula>
    </cfRule>
  </conditionalFormatting>
  <conditionalFormatting sqref="F25:F28">
    <cfRule type="cellIs" dxfId="3" priority="7" operator="lessThan">
      <formula>0</formula>
    </cfRule>
  </conditionalFormatting>
  <conditionalFormatting sqref="F30:F33">
    <cfRule type="cellIs" dxfId="2" priority="5" operator="lessThan">
      <formula>0</formula>
    </cfRule>
  </conditionalFormatting>
  <conditionalFormatting sqref="F35">
    <cfRule type="cellIs" dxfId="1" priority="3" operator="lessThan">
      <formula>0</formula>
    </cfRule>
  </conditionalFormatting>
  <conditionalFormatting sqref="F3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Анна Сергеевна</dc:creator>
  <cp:lastModifiedBy>Захарова Анна Сергеевна</cp:lastModifiedBy>
  <dcterms:created xsi:type="dcterms:W3CDTF">2022-03-28T12:54:16Z</dcterms:created>
  <dcterms:modified xsi:type="dcterms:W3CDTF">2022-04-29T08:29:51Z</dcterms:modified>
</cp:coreProperties>
</file>