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70" yWindow="525" windowWidth="18195" windowHeight="12855"/>
  </bookViews>
  <sheets>
    <sheet name="изм.16-03-2016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266" i="1" l="1"/>
  <c r="H266" i="1"/>
  <c r="J267" i="1"/>
  <c r="J268" i="1"/>
  <c r="J269" i="1"/>
  <c r="J270" i="1"/>
  <c r="J271" i="1"/>
  <c r="J272" i="1"/>
  <c r="H273" i="1"/>
  <c r="I273" i="1"/>
  <c r="J264" i="1"/>
  <c r="J110" i="1" l="1"/>
  <c r="I110" i="1"/>
  <c r="H110" i="1"/>
  <c r="I264" i="1"/>
  <c r="H264" i="1"/>
  <c r="H233" i="1" l="1"/>
  <c r="H232" i="1"/>
  <c r="I58" i="1"/>
  <c r="I59" i="1"/>
  <c r="I60" i="1"/>
  <c r="I61" i="1"/>
  <c r="I62" i="1"/>
  <c r="I63" i="1"/>
  <c r="I64" i="1"/>
  <c r="I65" i="1"/>
  <c r="I66" i="1"/>
  <c r="I67" i="1"/>
  <c r="H58" i="1"/>
  <c r="H59" i="1"/>
  <c r="H60" i="1"/>
  <c r="H61" i="1"/>
  <c r="H62" i="1"/>
  <c r="H63" i="1"/>
  <c r="H64" i="1"/>
  <c r="H65" i="1"/>
  <c r="H66" i="1"/>
  <c r="H67" i="1"/>
  <c r="I26" i="1"/>
  <c r="H26" i="1"/>
  <c r="J22" i="1"/>
  <c r="J28" i="1"/>
  <c r="H54" i="1"/>
  <c r="H55" i="1"/>
  <c r="H56" i="1"/>
  <c r="H57" i="1"/>
  <c r="I71" i="1"/>
  <c r="H71" i="1"/>
  <c r="I69" i="1"/>
  <c r="H69" i="1"/>
  <c r="I74" i="1"/>
  <c r="I75" i="1"/>
  <c r="I76" i="1"/>
  <c r="H74" i="1"/>
  <c r="H75" i="1"/>
  <c r="H76" i="1"/>
  <c r="H84" i="1"/>
  <c r="I109" i="1"/>
  <c r="I108" i="1"/>
  <c r="H109" i="1"/>
  <c r="H108" i="1"/>
  <c r="I124" i="1"/>
  <c r="I123" i="1"/>
  <c r="H124" i="1"/>
  <c r="H123" i="1"/>
  <c r="H130" i="1"/>
  <c r="H131" i="1"/>
  <c r="H135" i="1"/>
  <c r="H136" i="1"/>
  <c r="I145" i="1"/>
  <c r="I146" i="1"/>
  <c r="I147" i="1"/>
  <c r="H140" i="1"/>
  <c r="H141" i="1"/>
  <c r="H142" i="1"/>
  <c r="H143" i="1"/>
  <c r="H144" i="1"/>
  <c r="H145" i="1"/>
  <c r="H146" i="1"/>
  <c r="H147" i="1"/>
  <c r="H148" i="1"/>
  <c r="H162" i="1"/>
  <c r="H163" i="1"/>
  <c r="H164" i="1"/>
  <c r="H165" i="1"/>
  <c r="H166" i="1"/>
  <c r="H167" i="1"/>
  <c r="H168" i="1"/>
  <c r="H159" i="1"/>
  <c r="H160" i="1"/>
  <c r="H157" i="1"/>
  <c r="I179" i="1"/>
  <c r="H178" i="1"/>
  <c r="H179" i="1"/>
  <c r="H183" i="1"/>
  <c r="H184" i="1"/>
  <c r="H185" i="1"/>
  <c r="H223" i="1"/>
  <c r="H229" i="1"/>
  <c r="H230" i="1"/>
  <c r="H228" i="1"/>
  <c r="I215" i="1"/>
  <c r="I214" i="1"/>
  <c r="J217" i="1"/>
  <c r="H215" i="1"/>
  <c r="H214" i="1"/>
  <c r="J222" i="1"/>
  <c r="J227" i="1"/>
  <c r="J231" i="1"/>
  <c r="I269" i="1"/>
  <c r="I270" i="1"/>
  <c r="I271" i="1"/>
  <c r="H269" i="1"/>
  <c r="H270" i="1"/>
  <c r="H271" i="1"/>
  <c r="I233" i="1"/>
  <c r="I232" i="1"/>
  <c r="I230" i="1"/>
  <c r="I229" i="1"/>
  <c r="I228" i="1"/>
  <c r="I223" i="1"/>
  <c r="D191" i="1"/>
  <c r="I166" i="1"/>
  <c r="I160" i="1"/>
  <c r="I165" i="1"/>
  <c r="I159" i="1"/>
  <c r="I136" i="1"/>
  <c r="I135" i="1"/>
  <c r="I130" i="1"/>
  <c r="I57" i="1" l="1"/>
  <c r="I56" i="1"/>
  <c r="I55" i="1"/>
  <c r="I54" i="1"/>
  <c r="J261" i="1" l="1"/>
  <c r="J257" i="1"/>
  <c r="J255" i="1"/>
  <c r="I258" i="1"/>
  <c r="I256" i="1"/>
  <c r="I254" i="1"/>
  <c r="H258" i="1"/>
  <c r="H256" i="1"/>
  <c r="H254" i="1"/>
  <c r="J253" i="1"/>
  <c r="I262" i="1"/>
  <c r="H262" i="1"/>
  <c r="J259" i="1"/>
  <c r="J250" i="1"/>
  <c r="J248" i="1"/>
  <c r="J246" i="1"/>
  <c r="J244" i="1"/>
  <c r="I245" i="1"/>
  <c r="H245" i="1"/>
  <c r="I243" i="1"/>
  <c r="H243" i="1"/>
  <c r="J242" i="1"/>
  <c r="H241" i="1"/>
  <c r="I241" i="1"/>
  <c r="J240" i="1"/>
  <c r="I218" i="1" l="1"/>
  <c r="H218" i="1"/>
  <c r="J211" i="1"/>
  <c r="I185" i="1"/>
  <c r="I183" i="1"/>
  <c r="I178" i="1"/>
  <c r="I168" i="1"/>
  <c r="I148" i="1"/>
  <c r="I164" i="1"/>
  <c r="I162" i="1"/>
  <c r="I143" i="1"/>
  <c r="I140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I198" i="1"/>
  <c r="I197" i="1"/>
  <c r="I201" i="1"/>
  <c r="I200" i="1"/>
  <c r="I204" i="1"/>
  <c r="I203" i="1"/>
  <c r="I207" i="1"/>
  <c r="I206" i="1"/>
  <c r="H175" i="1"/>
  <c r="H189" i="1"/>
  <c r="H190" i="1"/>
  <c r="H188" i="1"/>
  <c r="H186" i="1"/>
  <c r="J191" i="1"/>
  <c r="I205" i="1"/>
  <c r="I202" i="1"/>
  <c r="I199" i="1"/>
  <c r="I196" i="1"/>
  <c r="I195" i="1"/>
  <c r="I190" i="1"/>
  <c r="J187" i="1"/>
  <c r="I189" i="1"/>
  <c r="I188" i="1"/>
  <c r="I186" i="1"/>
  <c r="J181" i="1"/>
  <c r="H177" i="1"/>
  <c r="I177" i="1"/>
  <c r="J176" i="1"/>
  <c r="I175" i="1"/>
  <c r="J170" i="1"/>
  <c r="H155" i="1"/>
  <c r="H156" i="1"/>
  <c r="H158" i="1"/>
  <c r="H161" i="1"/>
  <c r="J149" i="1"/>
  <c r="I167" i="1"/>
  <c r="I163" i="1"/>
  <c r="I161" i="1"/>
  <c r="I158" i="1"/>
  <c r="I156" i="1"/>
  <c r="I155" i="1"/>
  <c r="H139" i="1"/>
  <c r="J133" i="1"/>
  <c r="I144" i="1"/>
  <c r="I142" i="1"/>
  <c r="I139" i="1"/>
  <c r="I117" i="1" l="1"/>
  <c r="I118" i="1"/>
  <c r="I119" i="1"/>
  <c r="I120" i="1"/>
  <c r="I121" i="1"/>
  <c r="H117" i="1"/>
  <c r="H118" i="1"/>
  <c r="H119" i="1"/>
  <c r="H120" i="1"/>
  <c r="H121" i="1"/>
  <c r="I116" i="1"/>
  <c r="H116" i="1"/>
  <c r="J112" i="1"/>
  <c r="J128" i="1"/>
  <c r="I131" i="1"/>
  <c r="J115" i="1"/>
  <c r="J122" i="1"/>
  <c r="J107" i="1"/>
  <c r="I98" i="1"/>
  <c r="I99" i="1"/>
  <c r="I100" i="1"/>
  <c r="H98" i="1"/>
  <c r="H99" i="1"/>
  <c r="H100" i="1"/>
  <c r="I97" i="1"/>
  <c r="H97" i="1"/>
  <c r="I105" i="1"/>
  <c r="H105" i="1"/>
  <c r="I84" i="1"/>
  <c r="I81" i="1"/>
  <c r="J96" i="1"/>
  <c r="I92" i="1"/>
  <c r="I93" i="1"/>
  <c r="I94" i="1"/>
  <c r="I95" i="1"/>
  <c r="H92" i="1"/>
  <c r="H93" i="1"/>
  <c r="H94" i="1"/>
  <c r="H95" i="1"/>
  <c r="I91" i="1"/>
  <c r="H91" i="1"/>
  <c r="I89" i="1"/>
  <c r="H88" i="1"/>
  <c r="H89" i="1"/>
  <c r="H87" i="1"/>
  <c r="J90" i="1"/>
  <c r="J86" i="1"/>
  <c r="I88" i="1" l="1"/>
  <c r="I87" i="1"/>
  <c r="I82" i="1"/>
  <c r="I83" i="1"/>
  <c r="I85" i="1"/>
  <c r="H78" i="1"/>
  <c r="H79" i="1"/>
  <c r="H80" i="1"/>
  <c r="H82" i="1"/>
  <c r="H83" i="1"/>
  <c r="H85" i="1"/>
  <c r="I80" i="1"/>
  <c r="I78" i="1"/>
  <c r="J68" i="1"/>
  <c r="H52" i="1"/>
  <c r="H49" i="1"/>
  <c r="H50" i="1"/>
  <c r="H48" i="1"/>
  <c r="J47" i="1"/>
  <c r="J43" i="1"/>
  <c r="I52" i="1"/>
  <c r="I50" i="1"/>
  <c r="I49" i="1"/>
  <c r="I48" i="1"/>
  <c r="J263" i="1" l="1"/>
  <c r="J234" i="1"/>
  <c r="I236" i="1"/>
  <c r="H236" i="1"/>
  <c r="I235" i="1"/>
  <c r="H235" i="1"/>
  <c r="H225" i="1"/>
  <c r="I225" i="1"/>
  <c r="H226" i="1"/>
  <c r="I226" i="1"/>
  <c r="H212" i="1"/>
  <c r="I212" i="1"/>
  <c r="H216" i="1"/>
  <c r="I216" i="1"/>
  <c r="H220" i="1"/>
  <c r="I220" i="1"/>
  <c r="H221" i="1"/>
  <c r="I221" i="1"/>
  <c r="H180" i="1"/>
  <c r="I180" i="1"/>
  <c r="H182" i="1"/>
  <c r="I182" i="1"/>
  <c r="I184" i="1"/>
  <c r="H192" i="1"/>
  <c r="I192" i="1"/>
  <c r="H193" i="1"/>
  <c r="I193" i="1"/>
  <c r="H194" i="1"/>
  <c r="I194" i="1"/>
  <c r="H208" i="1"/>
  <c r="I208" i="1"/>
  <c r="H210" i="1"/>
  <c r="I210" i="1"/>
  <c r="H137" i="1"/>
  <c r="I137" i="1"/>
  <c r="H138" i="1"/>
  <c r="I138" i="1"/>
  <c r="I141" i="1"/>
  <c r="H150" i="1"/>
  <c r="I150" i="1"/>
  <c r="H151" i="1"/>
  <c r="I151" i="1"/>
  <c r="H152" i="1"/>
  <c r="I152" i="1"/>
  <c r="H153" i="1"/>
  <c r="I153" i="1"/>
  <c r="H154" i="1"/>
  <c r="I154" i="1"/>
  <c r="H169" i="1"/>
  <c r="I169" i="1"/>
  <c r="H171" i="1"/>
  <c r="I171" i="1"/>
  <c r="H172" i="1"/>
  <c r="I172" i="1"/>
  <c r="H173" i="1"/>
  <c r="I173" i="1"/>
  <c r="H174" i="1"/>
  <c r="I174" i="1"/>
  <c r="H70" i="1"/>
  <c r="I70" i="1"/>
  <c r="H72" i="1"/>
  <c r="I72" i="1"/>
  <c r="H73" i="1"/>
  <c r="I73" i="1"/>
  <c r="H51" i="1"/>
  <c r="I51" i="1"/>
  <c r="H46" i="1"/>
  <c r="I46" i="1"/>
  <c r="I44" i="1"/>
  <c r="I40" i="1"/>
  <c r="H40" i="1"/>
  <c r="J39" i="1"/>
  <c r="I38" i="1"/>
  <c r="H38" i="1"/>
  <c r="J37" i="1"/>
  <c r="J35" i="1" l="1"/>
  <c r="J41" i="1"/>
  <c r="J275" i="1" l="1"/>
  <c r="J219" i="1"/>
  <c r="J213" i="1"/>
  <c r="J209" i="1"/>
  <c r="J237" i="1"/>
  <c r="H272" i="1" l="1"/>
  <c r="H268" i="1"/>
  <c r="H267" i="1"/>
  <c r="H260" i="1"/>
  <c r="H251" i="1"/>
  <c r="H249" i="1"/>
  <c r="H247" i="1"/>
  <c r="H134" i="1"/>
  <c r="H132" i="1"/>
  <c r="H129" i="1"/>
  <c r="H127" i="1"/>
  <c r="H126" i="1"/>
  <c r="H125" i="1"/>
  <c r="H114" i="1"/>
  <c r="H113" i="1"/>
  <c r="H237" i="1" s="1"/>
  <c r="H106" i="1"/>
  <c r="H103" i="1"/>
  <c r="H102" i="1"/>
  <c r="H77" i="1"/>
  <c r="H53" i="1"/>
  <c r="H44" i="1"/>
  <c r="H45" i="1"/>
  <c r="H36" i="1"/>
  <c r="H34" i="1"/>
  <c r="H33" i="1"/>
  <c r="H31" i="1"/>
  <c r="H29" i="1"/>
  <c r="H24" i="1"/>
  <c r="H25" i="1"/>
  <c r="H27" i="1"/>
  <c r="H23" i="1"/>
  <c r="H41" i="1" s="1"/>
  <c r="I272" i="1"/>
  <c r="I268" i="1"/>
  <c r="I267" i="1"/>
  <c r="I260" i="1"/>
  <c r="I251" i="1"/>
  <c r="I249" i="1"/>
  <c r="I247" i="1"/>
  <c r="I134" i="1"/>
  <c r="I132" i="1"/>
  <c r="I129" i="1"/>
  <c r="I127" i="1"/>
  <c r="I126" i="1"/>
  <c r="I125" i="1"/>
  <c r="I114" i="1"/>
  <c r="I113" i="1"/>
  <c r="I106" i="1"/>
  <c r="I103" i="1"/>
  <c r="I102" i="1"/>
  <c r="I79" i="1"/>
  <c r="I77" i="1"/>
  <c r="I53" i="1"/>
  <c r="I45" i="1"/>
  <c r="I36" i="1"/>
  <c r="I34" i="1"/>
  <c r="I33" i="1"/>
  <c r="J273" i="1"/>
  <c r="J266" i="1"/>
  <c r="J274" i="1" s="1"/>
  <c r="I31" i="1"/>
  <c r="I29" i="1"/>
  <c r="I27" i="1"/>
  <c r="I25" i="1"/>
  <c r="I24" i="1"/>
  <c r="I23" i="1"/>
  <c r="I8" i="1"/>
  <c r="J224" i="1"/>
  <c r="J104" i="1"/>
  <c r="J101" i="1"/>
  <c r="J32" i="1"/>
  <c r="H274" i="1" l="1"/>
  <c r="H277" i="1" s="1"/>
  <c r="J277" i="1"/>
  <c r="I237" i="1"/>
  <c r="I274" i="1"/>
  <c r="I41" i="1"/>
  <c r="J8" i="1"/>
  <c r="I9" i="1"/>
  <c r="I277" i="1" l="1"/>
  <c r="H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8" i="1"/>
  <c r="J17" i="1" l="1"/>
  <c r="I17" i="1"/>
  <c r="H17" i="1"/>
</calcChain>
</file>

<file path=xl/sharedStrings.xml><?xml version="1.0" encoding="utf-8"?>
<sst xmlns="http://schemas.openxmlformats.org/spreadsheetml/2006/main" count="1206" uniqueCount="480">
  <si>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</si>
  <si>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</si>
  <si>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</si>
  <si>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</si>
  <si>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</si>
  <si>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</si>
  <si>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</si>
  <si>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</si>
  <si>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ВСЕГО:</t>
  </si>
  <si>
    <t>Прокладка</t>
  </si>
  <si>
    <t>Трубы диам.</t>
  </si>
  <si>
    <t>м</t>
  </si>
  <si>
    <t>Ед. изм.</t>
  </si>
  <si>
    <t>Задвижка</t>
  </si>
  <si>
    <t>шт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</si>
  <si>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</si>
  <si>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Крепления для воздуховодов </t>
  </si>
  <si>
    <t>Крепления для воздуховодов</t>
  </si>
  <si>
    <t>кг</t>
  </si>
  <si>
    <t>Клеящая смесь "Плазас"</t>
  </si>
  <si>
    <t xml:space="preserve">Крепления </t>
  </si>
  <si>
    <t>1.1</t>
  </si>
  <si>
    <t>1.2</t>
  </si>
  <si>
    <t>1.3</t>
  </si>
  <si>
    <t>*</t>
  </si>
  <si>
    <t>**</t>
  </si>
  <si>
    <t>Завод изготовитель</t>
  </si>
  <si>
    <t>Срок поставки</t>
  </si>
  <si>
    <t>Прим.</t>
  </si>
  <si>
    <t>Поставка материала</t>
  </si>
  <si>
    <t xml:space="preserve">Ориентировочный перечень и объем работ необходимый для 
производства работ на объекте.
АВТОСТОЯНКА
</t>
  </si>
  <si>
    <t>Приложение № 2</t>
  </si>
  <si>
    <t xml:space="preserve">Огнезащитное покрытие несущих металлоконструкций воздуховодов </t>
  </si>
  <si>
    <t>Установка вентиляторов крышных массой: до 0,7 т</t>
  </si>
  <si>
    <t>Фасонные части к воздуховоду 600*300 10% от длины воздуховода</t>
  </si>
  <si>
    <t>Фасонные части к воздуховоду 400*300 10% от длины воздуховода</t>
  </si>
  <si>
    <t>Крепления</t>
  </si>
  <si>
    <t>м3</t>
  </si>
  <si>
    <t>Воздуховоды из оц. стали толщ. 0,7 мм 1000х 400 мм</t>
  </si>
  <si>
    <t>Сетки в рамках EPNF-125</t>
  </si>
  <si>
    <t>Сетки в рамках EPNF-160</t>
  </si>
  <si>
    <t>Сетки в рамках EPNF-200</t>
  </si>
  <si>
    <t>зонт</t>
  </si>
  <si>
    <t>Монтаж оборудования на открытой площадке</t>
  </si>
  <si>
    <t>Установка воздухораспределителей</t>
  </si>
  <si>
    <t xml:space="preserve">Установка решеток жалюзийных </t>
  </si>
  <si>
    <t xml:space="preserve">Установка зонтов над шахтами из листовой стали </t>
  </si>
  <si>
    <t>Комплекс  пусконаладочных мероприятий</t>
  </si>
  <si>
    <t>1.4</t>
  </si>
  <si>
    <t>1.5</t>
  </si>
  <si>
    <t xml:space="preserve"> 3.1</t>
  </si>
  <si>
    <t>4</t>
  </si>
  <si>
    <t xml:space="preserve"> 4.1</t>
  </si>
  <si>
    <t>5</t>
  </si>
  <si>
    <t xml:space="preserve"> 5.1</t>
  </si>
  <si>
    <t xml:space="preserve"> 6.1</t>
  </si>
  <si>
    <t xml:space="preserve"> 6.3</t>
  </si>
  <si>
    <t>матер. аналоги</t>
  </si>
  <si>
    <t>матер/ аналоги</t>
  </si>
  <si>
    <t>ИТОГО по разделу</t>
  </si>
  <si>
    <t>к-т</t>
  </si>
  <si>
    <t>Подрядчик</t>
  </si>
  <si>
    <t>ВСЕГО по автостоянке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</si>
  <si>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</si>
  <si>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</si>
  <si>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Начальник СДО                                                                     __________________Вознесенская Л.И.</t>
  </si>
  <si>
    <t>м2</t>
  </si>
  <si>
    <t>Прокладка воздуховодов из листовой  стали b=1мм, класс В, периметром до 3200мм</t>
  </si>
  <si>
    <t>Воздуховод  стальной, толщ. 1.0 мм 1000х 350 мм</t>
  </si>
  <si>
    <t>п.м</t>
  </si>
  <si>
    <t>Воздуховоды из тонколистовой стали толщ. 1.0 мм 1200х 400 мм</t>
  </si>
  <si>
    <t>2</t>
  </si>
  <si>
    <t>Прокладка воздуховодов из листовой  стали b=1мм, класс В, периметром до 4000мм</t>
  </si>
  <si>
    <t>Воздуховоды из тонколистовой стали толщ. 1.0 мм 1600х 400 мм</t>
  </si>
  <si>
    <t>2.1</t>
  </si>
  <si>
    <t>2.2</t>
  </si>
  <si>
    <t>2.3</t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</si>
  <si>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</si>
  <si>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Огнезащитный материал МБОР-5Ф, толщиной 5.8 мм</t>
  </si>
  <si>
    <t>3.1</t>
  </si>
  <si>
    <t>3.2</t>
  </si>
  <si>
    <t>Стакан монтажный СТАМ400-109</t>
  </si>
  <si>
    <t>Установка решеток декоративных</t>
  </si>
  <si>
    <t>РКДМ 600*500</t>
  </si>
  <si>
    <t>Вентилятор УКРОС61- 100-Ду400-Н-01500/6-У1 с эл/д 15 кВт, 1000 об/мин, со встроенным обратным клапаном</t>
  </si>
  <si>
    <t>Фасонные части (10% от длины)</t>
  </si>
  <si>
    <t>Фасонные части (20% от длины)</t>
  </si>
  <si>
    <t>ВОЗДУХОВОДЫ ПРИТОЧНОЙ ВЕНТИЛЯЦИИ П5-П6, П9-П12</t>
  </si>
  <si>
    <t>Прокладка воздуховодов из листовой стали, b=1 мм, класс П, изолир., периметром до 2400 мм</t>
  </si>
  <si>
    <t>Воздуховод стальной 800*400</t>
  </si>
  <si>
    <t>п.м.</t>
  </si>
  <si>
    <t>Фасонные части 800*400 (40% от общей длины)</t>
  </si>
  <si>
    <t>6.2</t>
  </si>
  <si>
    <t>Прокладка воздуховодов из оцинкованной стали, b=0,7 мм,  периметром до 2400 мм</t>
  </si>
  <si>
    <t>7</t>
  </si>
  <si>
    <t>7.1</t>
  </si>
  <si>
    <t>7.2</t>
  </si>
  <si>
    <t>7.3</t>
  </si>
  <si>
    <t>7.4</t>
  </si>
  <si>
    <t>7.5</t>
  </si>
  <si>
    <t>7.6</t>
  </si>
  <si>
    <t>Воздуховоды из оц. стали толщ. 0.7 мм 700х350 мм (21м2)</t>
  </si>
  <si>
    <t>Фасонные части к воздуховоду 800*400 (35% от длины воздуховода)</t>
  </si>
  <si>
    <t>Фасонные части к воздуховоду 700*350 (20% от длины воздуховода)</t>
  </si>
  <si>
    <t>Фасонные части к воздуховоду 600*350 17% от длины воздуховода</t>
  </si>
  <si>
    <t>7.7</t>
  </si>
  <si>
    <t>7.8</t>
  </si>
  <si>
    <t>7.9</t>
  </si>
  <si>
    <t>Воздуховод из оцинкованной стали стали 0,7 мм 600*300 мм(16,2 м2)</t>
  </si>
  <si>
    <t>7.10</t>
  </si>
  <si>
    <t>7.11</t>
  </si>
  <si>
    <t>7.12</t>
  </si>
  <si>
    <t>7.13</t>
  </si>
  <si>
    <t>7.14</t>
  </si>
  <si>
    <t>8</t>
  </si>
  <si>
    <t>Прокладка воздуховодов из оцинкованной стали, b=0,7 мм,  периметром до 1600 мм</t>
  </si>
  <si>
    <t xml:space="preserve">Фасонные части к воздуховоду 500*300 10% от длины воздуховода </t>
  </si>
  <si>
    <t>Воздуховоды из оц. стали толщ. 0.7 мм 500*300 мм (22,4 м2)</t>
  </si>
  <si>
    <t>8.1</t>
  </si>
  <si>
    <t>8.2</t>
  </si>
  <si>
    <t>8.3</t>
  </si>
  <si>
    <t>8.4</t>
  </si>
  <si>
    <t>8.5</t>
  </si>
  <si>
    <t>8.6</t>
  </si>
  <si>
    <t>8.7</t>
  </si>
  <si>
    <t>8.8</t>
  </si>
  <si>
    <t>Фасонные части к воздуховоду 400*400 10% от длины воздуховода</t>
  </si>
  <si>
    <t>Воздуховоды из оц. стали толщ. 0.7 мм 400*300 мм (12,6 м2)</t>
  </si>
  <si>
    <t>Фасонные части к воздуховоду 400*250 20% от длины воздуховода</t>
  </si>
  <si>
    <t>Прокладка воздуховодов  оцинкованной стали и алюминия класса Н (нормальные) толщиной: 0,5 мм, диаметром до 450 мм</t>
  </si>
  <si>
    <r>
      <t xml:space="preserve">Фасонные части к воздуховоду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400 15% от длины воздуховода</t>
    </r>
  </si>
  <si>
    <t>9</t>
  </si>
  <si>
    <t>9.1</t>
  </si>
  <si>
    <t>9.2</t>
  </si>
  <si>
    <t>Прокладка воздуховодов  оцинкованной стали и алюминия класса Н (нормальные) толщиной: 0,5 мм, диаметром до355 мм</t>
  </si>
  <si>
    <t>Воздуховоды из оц. стали толщ. 0.5 мм диаметром 400 мм</t>
  </si>
  <si>
    <t>Воздуховоды из оц. стали толщ. 0.5 мм диаметром 355 мм</t>
  </si>
  <si>
    <r>
      <t xml:space="preserve">Фасонные части к воздуховоду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355 5% от длины воздуховода</t>
    </r>
  </si>
  <si>
    <t>Воздуховоды из оц. стали толщ. 0.4 мм диаметром 315 мм</t>
  </si>
  <si>
    <r>
      <t xml:space="preserve">Фасонные части к воздуховоду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315 6% от длины воздуховода</t>
    </r>
  </si>
  <si>
    <t>9.3</t>
  </si>
  <si>
    <t>10</t>
  </si>
  <si>
    <t>10.1</t>
  </si>
  <si>
    <t>10.2</t>
  </si>
  <si>
    <t>10.3</t>
  </si>
  <si>
    <t>10.4</t>
  </si>
  <si>
    <t>10.5</t>
  </si>
  <si>
    <t>Прокладка воздуховодов  оцинкованной стали и алюминия класса Н (нормальные) толщиной: 0,5 мм, диаметром до250 мм</t>
  </si>
  <si>
    <t>12</t>
  </si>
  <si>
    <t>Воздуховоды из оц. стали толщ. 0.4 мм диаметром 250 мм</t>
  </si>
  <si>
    <r>
      <t xml:space="preserve">Фасонные части к воздуховоду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250 6% от длины воздуховода</t>
    </r>
  </si>
  <si>
    <t>12.1</t>
  </si>
  <si>
    <t>12.2</t>
  </si>
  <si>
    <t>Воздухораспределители  IBISa 250-3000-6</t>
  </si>
  <si>
    <r>
      <t xml:space="preserve">Дроссель-клапан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250 РР250</t>
    </r>
  </si>
  <si>
    <t>Дроссель-клапан РР400*400</t>
  </si>
  <si>
    <t>8.9</t>
  </si>
  <si>
    <t>8.10</t>
  </si>
  <si>
    <t>8.11</t>
  </si>
  <si>
    <t>8.12</t>
  </si>
  <si>
    <t>Дроссель-клапан РР400*250</t>
  </si>
  <si>
    <t>Дроссель-клапан РР300-250</t>
  </si>
  <si>
    <t>8.13</t>
  </si>
  <si>
    <t>8.14</t>
  </si>
  <si>
    <t>12.3</t>
  </si>
  <si>
    <t>12.4</t>
  </si>
  <si>
    <t>13.1</t>
  </si>
  <si>
    <t>13.2</t>
  </si>
  <si>
    <t xml:space="preserve">Установка клапанов противопожарных периметром: до 3200 мм </t>
  </si>
  <si>
    <t>Клапан КПУ-1Н-Щ-Н-400*800-2*ф-МВ24-СН</t>
  </si>
  <si>
    <t>Клапан КПУ-1Н-Щ-Н-800*400-2*ф-МВ24-СН</t>
  </si>
  <si>
    <t>14.2</t>
  </si>
  <si>
    <t>14.1</t>
  </si>
  <si>
    <t>15</t>
  </si>
  <si>
    <t>Изоляция воздуховодов огезащитными материалами</t>
  </si>
  <si>
    <t>МБОР-5Ф, толщиной 5,5 мм</t>
  </si>
  <si>
    <t>ВОЗДУХОВОДЫ ВЫТЯЖНОЙ ВЕНТИЛЯЦИИ В3, В6, В7, В8</t>
  </si>
  <si>
    <t>Прокладка воздуховодов стальных, b=1мм, изолир., класс В, периметром до 4000 мм</t>
  </si>
  <si>
    <t>Воздуховоды стальные, толщ. 1 мм 1400х600 мм</t>
  </si>
  <si>
    <t>17</t>
  </si>
  <si>
    <t>Прокладка воздуховодов стальных, b=1мм, периметром до 4000 мм</t>
  </si>
  <si>
    <t>Воздуховоды сварные стальные, толщ. 1 мм 1400х600 мм</t>
  </si>
  <si>
    <t>Воздуховоды из оцинкованной стали, толщ. 1 мм 1600х400 мм</t>
  </si>
  <si>
    <t>Воздуховоды из оцинкованной стали, толщ. 1 мм 1400х600 мм</t>
  </si>
  <si>
    <t>Воздуховоды из оцинкованной стали, толщ. 1 мм 1400х550 мм</t>
  </si>
  <si>
    <t>Прокладка воздуховодов из листовой, оцинкованной стали и алюминия класса Н (нормальные) толщиной: 0,7 мм, периметром до 3600 мм</t>
  </si>
  <si>
    <t>18</t>
  </si>
  <si>
    <t>Воздуховоды из оц. стали толщ. 1 мм 1200х 600 мм</t>
  </si>
  <si>
    <t>Воздуховоды из оц. стали толщ. 1 мм 1200х 500 мм</t>
  </si>
  <si>
    <t>Прокладка воздуховодов из листовой, оцинкованной стали и алюминия класса Н (нормальные) толщиной: 0,7 мм, периметром до 3200 мм</t>
  </si>
  <si>
    <t>19</t>
  </si>
  <si>
    <t>Воздуховоды из оц. стали толщ. 1 мм 1200х 400 мм</t>
  </si>
  <si>
    <t>Воздуховоды из оцинкованной стали, толщ. 0,7 мм 1400х500 мм</t>
  </si>
  <si>
    <t>16.1</t>
  </si>
  <si>
    <t>16.2</t>
  </si>
  <si>
    <t>20</t>
  </si>
  <si>
    <t>Воздуховоды из оц. стали толщ. 1 мм 700х 500 мм</t>
  </si>
  <si>
    <t>Воздуховоды из оц. стали толщ. 1 мм 600х 400 мм</t>
  </si>
  <si>
    <t>Воздуховоды из оц. стали толщ. 1 мм 600х 300 мм</t>
  </si>
  <si>
    <t>Прокладка воздуховодов из листовой оцинкованной стали и алюминия класса Н толщиной: 0,7 мм, периметром до 2400 мм</t>
  </si>
  <si>
    <t>Воздуховоды из оц. стали толщ. 0,7 мм 600х 400 мм</t>
  </si>
  <si>
    <t>Воздуховоды из оц. стали толщ. 0,7 мм 600х 300 мм</t>
  </si>
  <si>
    <t>Воздуховоды из оц. стали толщ. 0,7 мм 600х 350 мм</t>
  </si>
  <si>
    <t>Прокладка воздуховодов из листовой, оцинкованной стали и алюминия класса Н (нормальные) толщиной: 0,7 мм, периметром от 1100 до 1600 мм</t>
  </si>
  <si>
    <t>21</t>
  </si>
  <si>
    <t>Воздуховоды из оц. стали толщ. 1 мм 500х 250 мм</t>
  </si>
  <si>
    <t>Воздуховоды из оц. стали толщ. 1 мм 450х 250 мм</t>
  </si>
  <si>
    <t>Воздуховоды из оц. стали толщ. 1 мм 400х 300 мм</t>
  </si>
  <si>
    <t>Воздуховоды из оц. стали толщ. 1 мм 400х 250 мм</t>
  </si>
  <si>
    <t>Воздуховоды из оц. стали толщ. 1 мм 300х250 мм</t>
  </si>
  <si>
    <t>Воздуховоды из оц. стали толщ. 0,7 мм 500х300 мм</t>
  </si>
  <si>
    <t>Воздуховоды из оц. стали толщ. 0,7 мм 500х250 мм</t>
  </si>
  <si>
    <t>Воздуховоды из оц. стали толщ. 0,7 мм 450х250 мм</t>
  </si>
  <si>
    <t>Воздуховоды из оц. стали толщ. 0,7 мм 400х300 мм</t>
  </si>
  <si>
    <t>Воздуховоды из оц. стали толщ. 0,7 мм 400х250 мм</t>
  </si>
  <si>
    <t>Воздуховоды из оц. стали толщ. 0,7 мм 300х250 мм</t>
  </si>
  <si>
    <t>Прокладка воздуховодов из листовой, оцинкованной стали и алюминия класса Н (нормальные) толщиной: 0,5 мм, периметром 800, 1000 мм</t>
  </si>
  <si>
    <t>Воздуховоды из оц. стали толщ.1 мм 250х250 мм</t>
  </si>
  <si>
    <t>Воздуховоды из оц. стали толщ.0,7 мм 300х200 мм</t>
  </si>
  <si>
    <t>Воздуховоды из оц. стали толщ.0,7 мм 250х250 мм</t>
  </si>
  <si>
    <t>Воздуховоды стальные толщ. 1 мм, класс В, изолированные 300х200 мм</t>
  </si>
  <si>
    <t>Прокладка воздуховодов из листовой, оцинкованной стали и алюминия класса Н (нормальные) толщиной: 0,5 мм, периметром до 600 мм</t>
  </si>
  <si>
    <t>22</t>
  </si>
  <si>
    <t>23</t>
  </si>
  <si>
    <t>Воздуховоды из оц. стали толщ. 0.7 мм 150х100 мм</t>
  </si>
  <si>
    <t>Прокладка воздуховодов из листовой, оцинкованной стали и алюминия класса Н (нормальные) толщиной: 0,6 мм, диаметром до 355 мм</t>
  </si>
  <si>
    <t>24</t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</si>
  <si>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355 мм</t>
    </r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</si>
  <si>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315 мм</t>
    </r>
  </si>
  <si>
    <t>25</t>
  </si>
  <si>
    <t>Прокладка воздуховодов из листовой, оцинкованной стали и алюминия класса Н (нормальные) толщиной: 0,5 мм, диаметром до 200 мм</t>
  </si>
  <si>
    <t>Прокладка воздуховодов из листовой, оцинкованной стали и алюминия класса Н (нормальные) толщиной: 0,6 мм, диаметром до 250 мм</t>
  </si>
  <si>
    <t>26</t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</si>
  <si>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250 мм</t>
    </r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</si>
  <si>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250 мм</t>
    </r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</si>
  <si>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200 мм</t>
    </r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</si>
  <si>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160 мм</t>
    </r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</si>
  <si>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125 мм</t>
    </r>
  </si>
  <si>
    <r>
      <t xml:space="preserve">Воздуховоды круглые из оц. стали толщ. 0.4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100 мм</t>
    </r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</si>
  <si>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200 мм</t>
    </r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</si>
  <si>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160 мм</t>
    </r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</si>
  <si>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100 мм</t>
    </r>
  </si>
  <si>
    <r>
      <t xml:space="preserve">Воздуховоды круглые из оц. стали толщ. 0.5 мм </t>
    </r>
    <r>
      <rPr>
        <sz val="10"/>
        <color theme="1"/>
        <rFont val="Calibri"/>
        <family val="2"/>
        <charset val="204"/>
      </rPr>
      <t xml:space="preserve">Ø </t>
    </r>
    <r>
      <rPr>
        <sz val="10"/>
        <color theme="1"/>
        <rFont val="Times New Roman"/>
        <family val="1"/>
        <charset val="204"/>
      </rPr>
      <t>125 мм</t>
    </r>
  </si>
  <si>
    <t>Сетки в рамках EPNF-100</t>
  </si>
  <si>
    <t>Дроссель-клапан РР100</t>
  </si>
  <si>
    <t>Дроссель-клапан РР125</t>
  </si>
  <si>
    <t>Дроссель-клапан РР160</t>
  </si>
  <si>
    <t>Дроссель-клапан РР200</t>
  </si>
  <si>
    <t>27</t>
  </si>
  <si>
    <t>Установка клапана</t>
  </si>
  <si>
    <t>Клапан КВ-100</t>
  </si>
  <si>
    <t>Вентиляционная решетка РВ-1-100*150</t>
  </si>
  <si>
    <t>Вентиляционная решетка  РВ-1- 300*600</t>
  </si>
  <si>
    <t>Дроссель-клапан РР600*400</t>
  </si>
  <si>
    <t>Дроссель-клапан РР600*350</t>
  </si>
  <si>
    <t>Дроссель-клапан РР400*300</t>
  </si>
  <si>
    <t>Дроссель-клапан РР600*300</t>
  </si>
  <si>
    <t>Дроссель-клапан РР500*250</t>
  </si>
  <si>
    <t>Дроссель-клапан РР300*250</t>
  </si>
  <si>
    <t>Дроссель-клапан РР150*100</t>
  </si>
  <si>
    <t>Дроссель-клапан РР315</t>
  </si>
  <si>
    <t>Дроссель-клапан РР355</t>
  </si>
  <si>
    <t>28</t>
  </si>
  <si>
    <t>Установка клапанов огнезадерживающих периметром до 4500 мм</t>
  </si>
  <si>
    <t>Клапан КПУ-1Н-О-Н-600*1400-2*ф-МВ24-СН</t>
  </si>
  <si>
    <t>29</t>
  </si>
  <si>
    <t>Установка клапанов огнезадерживающих периметром до 1600 мм</t>
  </si>
  <si>
    <t>Клапан КПУ-1Н-О-Н-150*100-2*ф-МВ24-СН</t>
  </si>
  <si>
    <t>30</t>
  </si>
  <si>
    <r>
      <t xml:space="preserve">Установка клапанов огнезадерживающих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 xml:space="preserve"> 100 мм</t>
    </r>
  </si>
  <si>
    <t>Клапан КПУ-1Н-О-Н-100-2*ф-МВ24-СН</t>
  </si>
  <si>
    <t>31</t>
  </si>
  <si>
    <t>Изоляция воздуховодов огнезащитными материалами</t>
  </si>
  <si>
    <t>МБОР-16Ф, толщиной 18 мм</t>
  </si>
  <si>
    <t>Клеящая смесь  "Триумф-003"</t>
  </si>
  <si>
    <t>Зонт крышный с дождевой воронкой (Lindab) HF-1000</t>
  </si>
  <si>
    <t>МОНТАЖ ПРИТОЧНЫХ И ВЫТЯЖНЫХ УСТАНОВОК</t>
  </si>
  <si>
    <t>Приточные установки в составе:</t>
  </si>
  <si>
    <t xml:space="preserve">Установка вставок гибких </t>
  </si>
  <si>
    <t>Установка водяных воздухонагревателей</t>
  </si>
  <si>
    <t>Установка фильтров канальных</t>
  </si>
  <si>
    <t>Установка заслонок воздушных и клапанов воздушных КВР с электрическим или пневматическим приводами периметром: до 1600 мм</t>
  </si>
  <si>
    <t>Вентилятор канальный Канал-ПКВ-100-50-4-380</t>
  </si>
  <si>
    <t>Установка вентиляторов осевых массой: до 0,12 т</t>
  </si>
  <si>
    <t>Канал-ГКВ-100-50</t>
  </si>
  <si>
    <t>Установка шумоглушителей канальных плстинчатых</t>
  </si>
  <si>
    <t>Канал-ГКП-100-50</t>
  </si>
  <si>
    <t>Канал-КВН-10050-3</t>
  </si>
  <si>
    <t>Канал-ФКП-100-50-G4</t>
  </si>
  <si>
    <t>Канал-Регулятор-100-50-F220</t>
  </si>
  <si>
    <t>Вытяжные установки в составе:</t>
  </si>
  <si>
    <t>Установка вентиляторов осевых массой: до 0,05 т</t>
  </si>
  <si>
    <t>Вентилятор канальный Канал-ПКВ-60-30-4-220</t>
  </si>
  <si>
    <t>Канал-ГКВ-60-30</t>
  </si>
  <si>
    <t>41</t>
  </si>
  <si>
    <t>Канал-ГКП-60-30</t>
  </si>
  <si>
    <t>42</t>
  </si>
  <si>
    <t>43</t>
  </si>
  <si>
    <t>Канал-Регулятор-60-30-F220</t>
  </si>
  <si>
    <t>44</t>
  </si>
  <si>
    <t>44.1</t>
  </si>
  <si>
    <t>Оформление паспортов вент.систем</t>
  </si>
  <si>
    <t>Кондиционер центрально-каркасно-панельный КЦКП-16-Н-Н-У1</t>
  </si>
  <si>
    <t>Установка приточных камер производительностью до 20 тыс м3/час</t>
  </si>
  <si>
    <t xml:space="preserve">АВТОМАТИКА СИСТЕМ ПРИТОЧНО-ВЫТЯЖНОЙ ВЕНТИЛЯЦИИ РАЗРАБАТЫВАЕТСЯ ПОДРЯДЧИКОМ ПО СИСТЕМАМ: </t>
  </si>
  <si>
    <t>3</t>
  </si>
  <si>
    <t>Автоматика В7</t>
  </si>
  <si>
    <t>Автоматика В8</t>
  </si>
  <si>
    <t>15.1</t>
  </si>
  <si>
    <t>15.2</t>
  </si>
  <si>
    <t>17.1</t>
  </si>
  <si>
    <t>17.2</t>
  </si>
  <si>
    <t>17.3</t>
  </si>
  <si>
    <t>17.4</t>
  </si>
  <si>
    <t>17.5</t>
  </si>
  <si>
    <t>17.6</t>
  </si>
  <si>
    <t>18.1</t>
  </si>
  <si>
    <t>18.2</t>
  </si>
  <si>
    <t>18.3</t>
  </si>
  <si>
    <t>19.1</t>
  </si>
  <si>
    <t>19.2</t>
  </si>
  <si>
    <t>19.3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</si>
  <si>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</si>
  <si>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</si>
  <si>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</si>
  <si>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</si>
  <si>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</si>
  <si>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</si>
  <si>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</si>
  <si>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</si>
  <si>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</si>
  <si>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</si>
  <si>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</si>
  <si>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</si>
  <si>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</si>
  <si>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</si>
  <si>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</si>
  <si>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</si>
  <si>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</si>
  <si>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</si>
  <si>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</si>
  <si>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</si>
  <si>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</si>
  <si>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</si>
  <si>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</si>
  <si>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</si>
  <si>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</si>
  <si>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</si>
  <si>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</si>
  <si>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22.1</t>
  </si>
  <si>
    <t>22.2</t>
  </si>
  <si>
    <t>22.3</t>
  </si>
  <si>
    <t>22.4</t>
  </si>
  <si>
    <t>22.5</t>
  </si>
  <si>
    <t>23.1</t>
  </si>
  <si>
    <t>23.2</t>
  </si>
  <si>
    <t>23.3</t>
  </si>
  <si>
    <t>24.1</t>
  </si>
  <si>
    <t>24.2</t>
  </si>
  <si>
    <t>24.3</t>
  </si>
  <si>
    <t>24.4</t>
  </si>
  <si>
    <t>24.5</t>
  </si>
  <si>
    <t>25.1</t>
  </si>
  <si>
    <t>25.2</t>
  </si>
  <si>
    <t>25.3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</si>
  <si>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</si>
  <si>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</si>
  <si>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</si>
  <si>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</si>
  <si>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</si>
  <si>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</si>
  <si>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</si>
  <si>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</si>
  <si>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</si>
  <si>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</si>
  <si>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</si>
  <si>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</si>
  <si>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</si>
  <si>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</si>
  <si>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</si>
  <si>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</si>
  <si>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</si>
  <si>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27.1</t>
  </si>
  <si>
    <t>28.1</t>
  </si>
  <si>
    <t>29.1</t>
  </si>
  <si>
    <t>30.1</t>
  </si>
  <si>
    <t>31.1</t>
  </si>
  <si>
    <t>31.2</t>
  </si>
  <si>
    <t>32.1</t>
  </si>
  <si>
    <t>32.2</t>
  </si>
  <si>
    <t>34.1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</si>
  <si>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</si>
  <si>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</si>
  <si>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</si>
  <si>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</si>
  <si>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</si>
  <si>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</si>
  <si>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</si>
  <si>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</si>
  <si>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</si>
  <si>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ПРОТИВОДЫМНАЯ ЗАЩИТА ВД1 -  ВД6</t>
  </si>
  <si>
    <t>Воздуховод из оцинк. стали 0,7 мм 800*400 мм (1053,6м2)</t>
  </si>
  <si>
    <t>Воздуховоды из оц. стали толщ. 0.7 мм 700х400 мм (15,4м2)</t>
  </si>
  <si>
    <t>Воздуховод из оцинкованной стали 0,7 мм 600*400 мм(24 м2)</t>
  </si>
  <si>
    <t>Воздуховод из оцинкованной стали 0,7 мм 600*350 мм(117,8 м2)</t>
  </si>
  <si>
    <t>7.15</t>
  </si>
  <si>
    <t>7.16</t>
  </si>
  <si>
    <t>Воздуховоды из оц. стали толщ. 0.7 мм 500*350 мм (22,1 м2)</t>
  </si>
  <si>
    <t>7.17</t>
  </si>
  <si>
    <t>7.18</t>
  </si>
  <si>
    <t>Воздуховоды из оц. стали толщ. 0.7 мм 500*250 мм (3 м2)</t>
  </si>
  <si>
    <t>Воздуховоды из оц. стали толщ. 0.7 мм 400*400 мм (433,6 м2)</t>
  </si>
  <si>
    <t>Воздуховоды из оц. стали толщ. 0.7 мм 400*350 мм (12 м2)</t>
  </si>
  <si>
    <t>Фасонные части к воздуховоду 400*350 10% от длины воздуховода</t>
  </si>
  <si>
    <t>Воздуховод из оцинкованной стали стали 0,7 мм 400*250 мм (44,2 м2)</t>
  </si>
  <si>
    <t>Воздуховод из оцинкованной стали стали 0,7 мм 300*250 мм (41,8 м2)</t>
  </si>
  <si>
    <t>8.15</t>
  </si>
  <si>
    <t>8.16</t>
  </si>
  <si>
    <t>8.17</t>
  </si>
  <si>
    <t>Дроссель - клапан регулирующий с ручным управлением РР600-350</t>
  </si>
  <si>
    <t>Дроссель - клапан регулирующий с ручным управлением РР500-350</t>
  </si>
  <si>
    <t>7.19</t>
  </si>
  <si>
    <t>7.20</t>
  </si>
  <si>
    <t>Воздуховоды из оц. стали толщ. 1 мм 1400х 400 мм</t>
  </si>
  <si>
    <t>Воздуховоды из оц. стали толщ. 1 мм 1400х 500 мм</t>
  </si>
  <si>
    <t>18.4</t>
  </si>
  <si>
    <t>18.5</t>
  </si>
  <si>
    <t>Воздуховоды из оц. стали толщ. 1 мм 1000х 350 мм</t>
  </si>
  <si>
    <t>19.4</t>
  </si>
  <si>
    <t>Воздуховоды из оц. стали толщ. 0,7 мм 600х 250 мм</t>
  </si>
  <si>
    <t>Воздуховоды из оц. стали толщ. 0,7 мм 500х 350 мм</t>
  </si>
  <si>
    <t>Воздуховоды из оц. стали толщ. 1 мм 800х 400 мм</t>
  </si>
  <si>
    <t>Воздуховоды из оц. стали толщ. 1 мм 800х 350 мм</t>
  </si>
  <si>
    <t>Дроссель-клапан РР600*250</t>
  </si>
  <si>
    <t>20.12</t>
  </si>
  <si>
    <t>20.13</t>
  </si>
  <si>
    <t>20.14</t>
  </si>
  <si>
    <t>20.15</t>
  </si>
  <si>
    <t>Воздуховоды из оц. стали толщ. 0,7 мм 400х350 мм</t>
  </si>
  <si>
    <t>Воздуховоды из оц. стали толщ. 0,7 мм 350х250 мм</t>
  </si>
  <si>
    <t>Дроссель-клапан РР400*350</t>
  </si>
  <si>
    <t>Дроссель-клапан РР350*250</t>
  </si>
  <si>
    <t>21.17</t>
  </si>
  <si>
    <t>21.18</t>
  </si>
  <si>
    <t>21.19</t>
  </si>
  <si>
    <t>21.20</t>
  </si>
  <si>
    <t>Воздуховоды из оц. стали толщ. 0.7 мм 100х150 мм</t>
  </si>
  <si>
    <t>23.4</t>
  </si>
  <si>
    <t>Клапан КПУ-1Н-О-Н-300*1000-2*ф-МВ24-СН</t>
  </si>
  <si>
    <t>Клапан КПУ-1Н-О-Н-100*150-2*ф-МВ24-СН</t>
  </si>
  <si>
    <t>29.2</t>
  </si>
  <si>
    <t>29.3</t>
  </si>
  <si>
    <t>32</t>
  </si>
  <si>
    <t>Изоляция воздуховодов матами минераловатными, толщиной 100мм</t>
  </si>
  <si>
    <t>Тепловая и огнезащитная изоляция с пределом огнестойкости  EI150, толщиной 100 мм. Wired Mat 80</t>
  </si>
  <si>
    <t>34</t>
  </si>
  <si>
    <t>Установка решеток жалюзийных площадью в свету: до 0,5м2</t>
  </si>
  <si>
    <t>АРН - 1200х1000</t>
  </si>
  <si>
    <t>РН-300х500</t>
  </si>
  <si>
    <t>РН-250х500</t>
  </si>
  <si>
    <t>34.2</t>
  </si>
  <si>
    <t>34.3</t>
  </si>
  <si>
    <t>35</t>
  </si>
  <si>
    <t>35.2</t>
  </si>
  <si>
    <t>АРН-800*1000</t>
  </si>
  <si>
    <t>АРН-800*900</t>
  </si>
  <si>
    <t>36</t>
  </si>
  <si>
    <t>36.2</t>
  </si>
  <si>
    <t>45</t>
  </si>
  <si>
    <t>45.1</t>
  </si>
  <si>
    <t>46</t>
  </si>
  <si>
    <t>46.1</t>
  </si>
  <si>
    <t>47</t>
  </si>
  <si>
    <t>47.1</t>
  </si>
  <si>
    <t>Автоматика В1П1П2</t>
  </si>
  <si>
    <t>Автоматика В2П3П4</t>
  </si>
  <si>
    <t>Автоматика В3П5П6</t>
  </si>
  <si>
    <t>Автоматика В4П7П8</t>
  </si>
  <si>
    <t>Автоматика В5П9П10</t>
  </si>
  <si>
    <t>Автоматика В6П11П12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</si>
</sst>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13" fillId="3" borderId="18" xfId="0" applyNumberFormat="1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6" fillId="7" borderId="37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6" fillId="5" borderId="37" xfId="0" applyNumberFormat="1" applyFont="1" applyFill="1" applyBorder="1" applyAlignment="1">
      <alignment horizontal="center" vertical="center" wrapText="1"/>
    </xf>
    <xf numFmtId="4" fontId="6" fillId="5" borderId="38" xfId="0" applyNumberFormat="1" applyFont="1" applyFill="1" applyBorder="1" applyAlignment="1">
      <alignment horizontal="center" vertical="center" wrapText="1"/>
    </xf>
    <xf numFmtId="4" fontId="6" fillId="7" borderId="3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13" fillId="3" borderId="4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 wrapText="1"/>
    </xf>
    <xf numFmtId="4" fontId="2" fillId="6" borderId="37" xfId="0" applyNumberFormat="1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6" fillId="7" borderId="2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13" fillId="3" borderId="48" xfId="0" applyNumberFormat="1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6" fillId="7" borderId="29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3" fillId="3" borderId="45" xfId="0" applyNumberFormat="1" applyFont="1" applyFill="1" applyBorder="1" applyAlignment="1">
      <alignment horizontal="center" vertical="center" wrapText="1"/>
    </xf>
    <xf numFmtId="4" fontId="13" fillId="3" borderId="2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9" fillId="8" borderId="13" xfId="0" applyFont="1" applyFill="1" applyBorder="1" applyAlignment="1">
      <alignment vertical="center" wrapText="1"/>
    </xf>
    <xf numFmtId="4" fontId="16" fillId="8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2" fillId="5" borderId="37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vertical="center" wrapText="1"/>
    </xf>
    <xf numFmtId="0" fontId="3" fillId="5" borderId="5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" fontId="2" fillId="7" borderId="37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7" borderId="51" xfId="0" applyNumberFormat="1" applyFont="1" applyFill="1" applyBorder="1" applyAlignment="1">
      <alignment horizontal="center" vertical="center" wrapText="1"/>
    </xf>
    <xf numFmtId="4" fontId="6" fillId="4" borderId="5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49" fontId="3" fillId="5" borderId="50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18" fillId="5" borderId="4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14" fillId="4" borderId="6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6" fillId="7" borderId="24" xfId="0" applyNumberFormat="1" applyFont="1" applyFill="1" applyBorder="1" applyAlignment="1">
      <alignment horizontal="center" vertical="center" wrapText="1"/>
    </xf>
    <xf numFmtId="4" fontId="21" fillId="6" borderId="37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" fontId="2" fillId="9" borderId="37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vertical="center" wrapText="1"/>
    </xf>
    <xf numFmtId="0" fontId="3" fillId="5" borderId="53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5" borderId="51" xfId="0" applyNumberFormat="1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4" fontId="2" fillId="9" borderId="38" xfId="0" applyNumberFormat="1" applyFont="1" applyFill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4" fontId="2" fillId="5" borderId="19" xfId="0" applyNumberFormat="1" applyFont="1" applyFill="1" applyBorder="1" applyAlignment="1">
      <alignment horizontal="center" vertical="center" wrapText="1"/>
    </xf>
    <xf numFmtId="4" fontId="2" fillId="9" borderId="29" xfId="0" applyNumberFormat="1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left" wrapText="1"/>
    </xf>
    <xf numFmtId="0" fontId="5" fillId="5" borderId="50" xfId="0" applyFont="1" applyFill="1" applyBorder="1" applyAlignment="1">
      <alignment horizontal="center" vertical="center" wrapText="1"/>
    </xf>
    <xf numFmtId="4" fontId="6" fillId="5" borderId="44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27" xfId="0" applyNumberFormat="1" applyFont="1" applyFill="1" applyBorder="1" applyAlignment="1">
      <alignment horizontal="center" vertical="center" wrapText="1"/>
    </xf>
    <xf numFmtId="4" fontId="6" fillId="5" borderId="2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vertical="center" wrapText="1"/>
    </xf>
    <xf numFmtId="0" fontId="6" fillId="5" borderId="49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 vertical="center" wrapText="1"/>
    </xf>
    <xf numFmtId="4" fontId="2" fillId="5" borderId="44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26" xfId="0" applyNumberFormat="1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vertical="center" wrapText="1"/>
    </xf>
    <xf numFmtId="0" fontId="2" fillId="5" borderId="49" xfId="0" applyFont="1" applyFill="1" applyBorder="1" applyAlignment="1">
      <alignment vertical="center" wrapText="1"/>
    </xf>
    <xf numFmtId="0" fontId="5" fillId="5" borderId="5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vertical="center" wrapText="1"/>
    </xf>
    <xf numFmtId="49" fontId="5" fillId="5" borderId="50" xfId="0" applyNumberFormat="1" applyFont="1" applyFill="1" applyBorder="1" applyAlignment="1">
      <alignment horizontal="center" vertical="center" wrapText="1"/>
    </xf>
    <xf numFmtId="4" fontId="6" fillId="5" borderId="55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center" vertical="center" wrapText="1"/>
    </xf>
    <xf numFmtId="4" fontId="2" fillId="9" borderId="26" xfId="0" applyNumberFormat="1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center" vertical="center" wrapText="1"/>
    </xf>
    <xf numFmtId="4" fontId="2" fillId="9" borderId="5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6" fillId="4" borderId="27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2" fillId="5" borderId="34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tabSelected="1" zoomScaleNormal="100" workbookViewId="0">
      <selection activeCell="J212" sqref="J212"/>
    </sheetView>
  </sheetViews>
  <sheetFormatPr defaultRowHeight="15" outlineLevelRow="1" x14ac:dyDescent="0.25"/>
  <cols>
    <col min="1" max="1" width="5" style="2" customWidth="1"/>
    <col min="2" max="2" width="35.140625" style="2" customWidth="1"/>
    <col min="3" max="3" width="5.140625" style="2" customWidth="1"/>
    <col min="4" max="4" width="9.140625" style="2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26" t="s">
        <v>31</v>
      </c>
      <c r="J1" s="227"/>
      <c r="K1" s="227"/>
      <c r="L1" s="227"/>
      <c r="M1" s="227"/>
      <c r="N1" s="227"/>
    </row>
    <row r="3" spans="1:14" ht="72.75" customHeight="1" x14ac:dyDescent="0.25">
      <c r="B3" s="236" t="s">
        <v>30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5" spans="1:14" ht="15.75" thickBot="1" x14ac:dyDescent="0.3"/>
    <row r="6" spans="1:14" s="1" customFormat="1" x14ac:dyDescent="0.25">
      <c r="A6" s="232" t="s">
        <v>0</v>
      </c>
      <c r="B6" s="232" t="s">
        <v>1</v>
      </c>
      <c r="C6" s="232" t="s">
        <v>12</v>
      </c>
      <c r="D6" s="232" t="s">
        <v>2</v>
      </c>
      <c r="E6" s="228" t="s">
        <v>3</v>
      </c>
      <c r="F6" s="229"/>
      <c r="G6" s="230"/>
      <c r="H6" s="231" t="s">
        <v>6</v>
      </c>
      <c r="I6" s="229"/>
      <c r="J6" s="230"/>
      <c r="K6" s="234" t="s">
        <v>29</v>
      </c>
      <c r="L6" s="234" t="s">
        <v>26</v>
      </c>
      <c r="M6" s="234" t="s">
        <v>27</v>
      </c>
      <c r="N6" s="234" t="s">
        <v>28</v>
      </c>
    </row>
    <row r="7" spans="1:14" s="1" customFormat="1" ht="29.25" thickBot="1" x14ac:dyDescent="0.3">
      <c r="A7" s="233"/>
      <c r="B7" s="233"/>
      <c r="C7" s="233"/>
      <c r="D7" s="233"/>
      <c r="E7" s="38" t="s">
        <v>7</v>
      </c>
      <c r="F7" s="39" t="s">
        <v>57</v>
      </c>
      <c r="G7" s="40" t="s">
        <v>5</v>
      </c>
      <c r="H7" s="41" t="s">
        <v>4</v>
      </c>
      <c r="I7" s="39" t="s">
        <v>58</v>
      </c>
      <c r="J7" s="40" t="s">
        <v>5</v>
      </c>
      <c r="K7" s="235"/>
      <c r="L7" s="235"/>
      <c r="M7" s="235"/>
      <c r="N7" s="235"/>
    </row>
    <row r="8" spans="1:14" hidden="1" outlineLevel="1" x14ac:dyDescent="0.25">
      <c r="A8" s="44">
        <v>1</v>
      </c>
      <c r="B8" s="14" t="s">
        <v>9</v>
      </c>
      <c r="C8" s="44" t="s">
        <v>11</v>
      </c>
      <c r="D8" s="43">
        <v>1</v>
      </c>
      <c r="E8" s="36"/>
      <c r="F8" s="20"/>
      <c r="G8" s="42">
        <v>4</v>
      </c>
      <c r="H8" s="36">
        <f t="shared" ref="H8:H16" si="0">D8*E8</f>
        <v>0</v>
      </c>
      <c r="I8" s="20">
        <f>D8*F8</f>
        <v>0</v>
      </c>
      <c r="J8" s="37">
        <f t="shared" ref="J8:J16" si="1">D8*G8</f>
        <v>4</v>
      </c>
    </row>
    <row r="9" spans="1:14" hidden="1" outlineLevel="1" x14ac:dyDescent="0.25">
      <c r="A9" s="6">
        <v>2</v>
      </c>
      <c r="B9" s="12" t="s">
        <v>10</v>
      </c>
      <c r="C9" s="6" t="s">
        <v>11</v>
      </c>
      <c r="D9" s="8">
        <v>1</v>
      </c>
      <c r="E9" s="9">
        <v>2</v>
      </c>
      <c r="F9" s="10">
        <v>1</v>
      </c>
      <c r="G9" s="11"/>
      <c r="H9" s="9">
        <f t="shared" si="0"/>
        <v>2</v>
      </c>
      <c r="I9" s="10">
        <f t="shared" ref="I9:I16" si="2">D9*F9</f>
        <v>1</v>
      </c>
      <c r="J9" s="11">
        <f t="shared" si="1"/>
        <v>0</v>
      </c>
    </row>
    <row r="10" spans="1:14" hidden="1" outlineLevel="1" x14ac:dyDescent="0.25">
      <c r="A10" s="6">
        <v>3</v>
      </c>
      <c r="B10" s="12" t="s">
        <v>13</v>
      </c>
      <c r="C10" s="6" t="s">
        <v>14</v>
      </c>
      <c r="D10" s="8">
        <v>2</v>
      </c>
      <c r="E10" s="9">
        <v>1</v>
      </c>
      <c r="F10" s="10">
        <v>0.5</v>
      </c>
      <c r="G10" s="11"/>
      <c r="H10" s="9">
        <f t="shared" si="0"/>
        <v>2</v>
      </c>
      <c r="I10" s="10">
        <f t="shared" si="2"/>
        <v>1</v>
      </c>
      <c r="J10" s="11">
        <f t="shared" si="1"/>
        <v>0</v>
      </c>
    </row>
    <row r="11" spans="1:14" ht="16.5" hidden="1" customHeight="1" outlineLevel="1" x14ac:dyDescent="0.25">
      <c r="A11" s="6">
        <v>4</v>
      </c>
      <c r="B11" s="7"/>
      <c r="C11" s="6"/>
      <c r="D11" s="8"/>
      <c r="E11" s="9"/>
      <c r="F11" s="10"/>
      <c r="G11" s="11"/>
      <c r="H11" s="9">
        <f t="shared" si="0"/>
        <v>0</v>
      </c>
      <c r="I11" s="10">
        <f t="shared" si="2"/>
        <v>0</v>
      </c>
      <c r="J11" s="11">
        <f t="shared" si="1"/>
        <v>0</v>
      </c>
    </row>
    <row r="12" spans="1:14" hidden="1" outlineLevel="1" x14ac:dyDescent="0.25">
      <c r="A12" s="6">
        <v>5</v>
      </c>
      <c r="B12" s="7"/>
      <c r="C12" s="6"/>
      <c r="D12" s="8"/>
      <c r="E12" s="9"/>
      <c r="F12" s="10"/>
      <c r="G12" s="11"/>
      <c r="H12" s="9">
        <f t="shared" si="0"/>
        <v>0</v>
      </c>
      <c r="I12" s="10">
        <f t="shared" si="2"/>
        <v>0</v>
      </c>
      <c r="J12" s="11">
        <f t="shared" si="1"/>
        <v>0</v>
      </c>
    </row>
    <row r="13" spans="1:14" hidden="1" outlineLevel="1" x14ac:dyDescent="0.25">
      <c r="A13" s="6">
        <v>6</v>
      </c>
      <c r="B13" s="7"/>
      <c r="C13" s="6"/>
      <c r="D13" s="8"/>
      <c r="E13" s="9"/>
      <c r="F13" s="10"/>
      <c r="G13" s="11"/>
      <c r="H13" s="9">
        <f t="shared" si="0"/>
        <v>0</v>
      </c>
      <c r="I13" s="10">
        <f t="shared" si="2"/>
        <v>0</v>
      </c>
      <c r="J13" s="11">
        <f t="shared" si="1"/>
        <v>0</v>
      </c>
    </row>
    <row r="14" spans="1:14" hidden="1" outlineLevel="1" x14ac:dyDescent="0.25">
      <c r="A14" s="6">
        <v>7</v>
      </c>
      <c r="B14" s="7"/>
      <c r="C14" s="6"/>
      <c r="D14" s="8"/>
      <c r="E14" s="9"/>
      <c r="F14" s="10"/>
      <c r="G14" s="11"/>
      <c r="H14" s="9">
        <f t="shared" si="0"/>
        <v>0</v>
      </c>
      <c r="I14" s="10">
        <f t="shared" si="2"/>
        <v>0</v>
      </c>
      <c r="J14" s="11">
        <f t="shared" si="1"/>
        <v>0</v>
      </c>
    </row>
    <row r="15" spans="1:14" hidden="1" outlineLevel="1" x14ac:dyDescent="0.25">
      <c r="A15" s="6">
        <v>8</v>
      </c>
      <c r="B15" s="7"/>
      <c r="C15" s="6"/>
      <c r="D15" s="8"/>
      <c r="E15" s="9"/>
      <c r="F15" s="10"/>
      <c r="G15" s="11"/>
      <c r="H15" s="9">
        <f t="shared" si="0"/>
        <v>0</v>
      </c>
      <c r="I15" s="10">
        <f t="shared" si="2"/>
        <v>0</v>
      </c>
      <c r="J15" s="11">
        <f t="shared" si="1"/>
        <v>0</v>
      </c>
    </row>
    <row r="16" spans="1:14" hidden="1" outlineLevel="1" x14ac:dyDescent="0.25">
      <c r="A16" s="6">
        <v>9</v>
      </c>
      <c r="B16" s="7"/>
      <c r="C16" s="6"/>
      <c r="D16" s="8"/>
      <c r="E16" s="9"/>
      <c r="F16" s="10"/>
      <c r="G16" s="11"/>
      <c r="H16" s="9">
        <f t="shared" si="0"/>
        <v>0</v>
      </c>
      <c r="I16" s="10">
        <f t="shared" si="2"/>
        <v>0</v>
      </c>
      <c r="J16" s="11">
        <f t="shared" si="1"/>
        <v>0</v>
      </c>
    </row>
    <row r="17" spans="1:14" hidden="1" outlineLevel="1" x14ac:dyDescent="0.25">
      <c r="A17" s="7"/>
      <c r="B17" s="13" t="s">
        <v>8</v>
      </c>
      <c r="C17" s="6"/>
      <c r="D17" s="8"/>
      <c r="E17" s="9"/>
      <c r="F17" s="10"/>
      <c r="G17" s="11"/>
      <c r="H17" s="3">
        <f>SUM(H8:H16)</f>
        <v>4</v>
      </c>
      <c r="I17" s="4">
        <f t="shared" ref="I17" si="3">SUM(I8:I16)</f>
        <v>2</v>
      </c>
      <c r="J17" s="5">
        <f>SUM(J8:J16)</f>
        <v>4</v>
      </c>
    </row>
    <row r="18" spans="1:14" hidden="1" outlineLevel="1" x14ac:dyDescent="0.25"/>
    <row r="19" spans="1:14" hidden="1" outlineLevel="1" x14ac:dyDescent="0.25"/>
    <row r="20" spans="1:14" ht="15.75" hidden="1" outlineLevel="1" thickBot="1" x14ac:dyDescent="0.3"/>
    <row r="21" spans="1:14" ht="21" customHeight="1" collapsed="1" thickBot="1" x14ac:dyDescent="0.3">
      <c r="A21" s="33"/>
      <c r="B21" s="225" t="s">
        <v>400</v>
      </c>
      <c r="C21" s="225"/>
      <c r="D21" s="225"/>
      <c r="E21" s="225"/>
      <c r="F21" s="225"/>
      <c r="G21" s="225"/>
      <c r="H21" s="61"/>
      <c r="I21" s="61"/>
      <c r="J21" s="62"/>
      <c r="K21" s="33"/>
      <c r="L21" s="18"/>
      <c r="M21" s="18"/>
      <c r="N21" s="19"/>
    </row>
    <row r="22" spans="1:14" ht="38.25" x14ac:dyDescent="0.25">
      <c r="A22" s="76">
        <v>1</v>
      </c>
      <c r="B22" s="75" t="s">
        <v>67</v>
      </c>
      <c r="C22" s="76" t="s">
        <v>66</v>
      </c>
      <c r="D22" s="76">
        <v>895.4</v>
      </c>
      <c r="E22" s="65"/>
      <c r="F22" s="22"/>
      <c r="G22" s="163" t="s">
        <v>25</v>
      </c>
      <c r="H22" s="21"/>
      <c r="I22" s="22"/>
      <c r="J22" s="133" t="e">
        <f>D22*G22</f>
        <v>#VALUE!</v>
      </c>
      <c r="K22" s="58"/>
      <c r="L22" s="34"/>
      <c r="M22" s="34"/>
      <c r="N22" s="34"/>
    </row>
    <row r="23" spans="1:14" ht="25.5" x14ac:dyDescent="0.25">
      <c r="A23" s="150" t="s">
        <v>21</v>
      </c>
      <c r="B23" s="110" t="s">
        <v>68</v>
      </c>
      <c r="C23" s="107" t="s">
        <v>69</v>
      </c>
      <c r="D23" s="107">
        <v>238</v>
      </c>
      <c r="E23" s="66" t="s">
        <v>24</v>
      </c>
      <c r="F23" s="24"/>
      <c r="G23" s="161"/>
      <c r="H23" s="26" t="e">
        <f t="shared" ref="H23:H36" si="4">D23*E23</f>
        <v>#VALUE!</v>
      </c>
      <c r="I23" s="27">
        <f t="shared" ref="I23:I27" si="5">D23*F23</f>
        <v>0</v>
      </c>
      <c r="K23" s="60" t="s">
        <v>61</v>
      </c>
      <c r="L23" s="35"/>
      <c r="M23" s="35"/>
      <c r="N23" s="35"/>
    </row>
    <row r="24" spans="1:14" x14ac:dyDescent="0.25">
      <c r="A24" s="150" t="s">
        <v>22</v>
      </c>
      <c r="B24" s="110" t="s">
        <v>17</v>
      </c>
      <c r="C24" s="110" t="s">
        <v>18</v>
      </c>
      <c r="D24" s="107">
        <v>1445.85</v>
      </c>
      <c r="E24" s="66" t="s">
        <v>24</v>
      </c>
      <c r="F24" s="24"/>
      <c r="G24" s="162"/>
      <c r="H24" s="26" t="e">
        <f t="shared" si="4"/>
        <v>#VALUE!</v>
      </c>
      <c r="I24" s="27">
        <f t="shared" si="5"/>
        <v>0</v>
      </c>
      <c r="J24" s="124"/>
      <c r="K24" s="60" t="s">
        <v>61</v>
      </c>
      <c r="L24" s="35"/>
      <c r="M24" s="35"/>
      <c r="N24" s="35"/>
    </row>
    <row r="25" spans="1:14" ht="25.5" x14ac:dyDescent="0.25">
      <c r="A25" s="150" t="s">
        <v>23</v>
      </c>
      <c r="B25" s="110" t="s">
        <v>70</v>
      </c>
      <c r="C25" s="107" t="s">
        <v>69</v>
      </c>
      <c r="D25" s="107">
        <v>79</v>
      </c>
      <c r="E25" s="66" t="s">
        <v>24</v>
      </c>
      <c r="F25" s="24"/>
      <c r="G25" s="161"/>
      <c r="H25" s="26" t="e">
        <f t="shared" si="4"/>
        <v>#VALUE!</v>
      </c>
      <c r="I25" s="27">
        <f t="shared" si="5"/>
        <v>0</v>
      </c>
      <c r="J25" s="128"/>
      <c r="K25" s="60" t="s">
        <v>61</v>
      </c>
      <c r="L25" s="35"/>
      <c r="M25" s="35"/>
      <c r="N25" s="35"/>
    </row>
    <row r="26" spans="1:14" x14ac:dyDescent="0.25">
      <c r="A26" s="150" t="s">
        <v>48</v>
      </c>
      <c r="B26" s="110" t="s">
        <v>85</v>
      </c>
      <c r="C26" s="107" t="s">
        <v>69</v>
      </c>
      <c r="D26" s="125">
        <v>8</v>
      </c>
      <c r="E26" s="66" t="s">
        <v>24</v>
      </c>
      <c r="F26" s="24"/>
      <c r="G26" s="32"/>
      <c r="H26" s="26" t="e">
        <f t="shared" si="4"/>
        <v>#VALUE!</v>
      </c>
      <c r="I26" s="27">
        <f t="shared" si="5"/>
        <v>0</v>
      </c>
      <c r="J26" s="25"/>
      <c r="K26" s="60" t="s">
        <v>61</v>
      </c>
      <c r="L26" s="35"/>
      <c r="M26" s="35"/>
      <c r="N26" s="35"/>
    </row>
    <row r="27" spans="1:14" ht="15.75" thickBot="1" x14ac:dyDescent="0.3">
      <c r="A27" s="150" t="s">
        <v>49</v>
      </c>
      <c r="B27" s="110" t="s">
        <v>17</v>
      </c>
      <c r="C27" s="107" t="s">
        <v>18</v>
      </c>
      <c r="D27" s="107">
        <v>568.79999999999995</v>
      </c>
      <c r="E27" s="66" t="s">
        <v>24</v>
      </c>
      <c r="F27" s="24"/>
      <c r="G27" s="32"/>
      <c r="H27" s="26" t="e">
        <f t="shared" si="4"/>
        <v>#VALUE!</v>
      </c>
      <c r="I27" s="27">
        <f t="shared" si="5"/>
        <v>0</v>
      </c>
      <c r="J27" s="25"/>
      <c r="K27" s="60" t="s">
        <v>61</v>
      </c>
      <c r="L27" s="35"/>
      <c r="M27" s="35"/>
      <c r="N27" s="35"/>
    </row>
    <row r="28" spans="1:14" ht="38.25" x14ac:dyDescent="0.25">
      <c r="A28" s="151" t="s">
        <v>71</v>
      </c>
      <c r="B28" s="75" t="s">
        <v>72</v>
      </c>
      <c r="C28" s="78" t="s">
        <v>66</v>
      </c>
      <c r="D28" s="78">
        <v>672</v>
      </c>
      <c r="E28" s="68"/>
      <c r="F28" s="122"/>
      <c r="G28" s="123" t="s">
        <v>25</v>
      </c>
      <c r="H28" s="149"/>
      <c r="I28" s="132"/>
      <c r="J28" s="160" t="e">
        <f>D28*G28</f>
        <v>#VALUE!</v>
      </c>
      <c r="K28" s="60"/>
      <c r="L28" s="35"/>
      <c r="M28" s="35"/>
      <c r="N28" s="35"/>
    </row>
    <row r="29" spans="1:14" x14ac:dyDescent="0.25">
      <c r="A29" s="150" t="s">
        <v>74</v>
      </c>
      <c r="B29" s="110" t="s">
        <v>17</v>
      </c>
      <c r="C29" s="107" t="s">
        <v>18</v>
      </c>
      <c r="D29" s="107">
        <v>1478.4</v>
      </c>
      <c r="E29" s="66" t="s">
        <v>24</v>
      </c>
      <c r="F29" s="24"/>
      <c r="G29" s="32"/>
      <c r="H29" s="26" t="e">
        <f t="shared" si="4"/>
        <v>#VALUE!</v>
      </c>
      <c r="I29" s="27">
        <f t="shared" ref="I29:I31" si="6">D29*F29</f>
        <v>0</v>
      </c>
      <c r="J29" s="25"/>
      <c r="K29" s="60" t="s">
        <v>61</v>
      </c>
      <c r="L29" s="35"/>
      <c r="M29" s="35"/>
      <c r="N29" s="35"/>
    </row>
    <row r="30" spans="1:14" ht="25.5" x14ac:dyDescent="0.25">
      <c r="A30" s="150" t="s">
        <v>75</v>
      </c>
      <c r="B30" s="110" t="s">
        <v>73</v>
      </c>
      <c r="C30" s="107" t="s">
        <v>69</v>
      </c>
      <c r="D30" s="107">
        <v>135</v>
      </c>
      <c r="E30" s="66" t="s">
        <v>24</v>
      </c>
      <c r="F30" s="24"/>
      <c r="G30" s="161"/>
      <c r="H30" s="26"/>
      <c r="I30" s="27"/>
      <c r="J30" s="128"/>
      <c r="K30" s="60" t="s">
        <v>61</v>
      </c>
      <c r="L30" s="35"/>
      <c r="M30" s="35"/>
      <c r="N30" s="35"/>
    </row>
    <row r="31" spans="1:14" x14ac:dyDescent="0.25">
      <c r="A31" s="150" t="s">
        <v>76</v>
      </c>
      <c r="B31" s="110" t="s">
        <v>86</v>
      </c>
      <c r="C31" s="107" t="s">
        <v>69</v>
      </c>
      <c r="D31" s="125">
        <v>33</v>
      </c>
      <c r="E31" s="66" t="s">
        <v>24</v>
      </c>
      <c r="F31" s="24"/>
      <c r="G31" s="32"/>
      <c r="H31" s="26" t="e">
        <f t="shared" si="4"/>
        <v>#VALUE!</v>
      </c>
      <c r="I31" s="27">
        <f t="shared" si="6"/>
        <v>0</v>
      </c>
      <c r="J31" s="124"/>
      <c r="K31" s="60" t="s">
        <v>61</v>
      </c>
      <c r="L31" s="35"/>
      <c r="M31" s="35"/>
      <c r="N31" s="35"/>
    </row>
    <row r="32" spans="1:14" ht="25.5" x14ac:dyDescent="0.25">
      <c r="A32" s="78">
        <v>3</v>
      </c>
      <c r="B32" s="77" t="s">
        <v>32</v>
      </c>
      <c r="C32" s="78" t="s">
        <v>77</v>
      </c>
      <c r="D32" s="78">
        <v>10.18</v>
      </c>
      <c r="E32" s="67"/>
      <c r="F32" s="24"/>
      <c r="G32" s="57" t="s">
        <v>25</v>
      </c>
      <c r="H32" s="28"/>
      <c r="I32" s="24"/>
      <c r="J32" s="133" t="e">
        <f t="shared" ref="J32" si="7">D32*G32</f>
        <v>#VALUE!</v>
      </c>
      <c r="K32" s="59"/>
      <c r="L32" s="35"/>
      <c r="M32" s="35"/>
      <c r="N32" s="35"/>
    </row>
    <row r="33" spans="1:14" ht="25.5" x14ac:dyDescent="0.25">
      <c r="A33" s="150" t="s">
        <v>79</v>
      </c>
      <c r="B33" s="110" t="s">
        <v>78</v>
      </c>
      <c r="C33" s="107" t="s">
        <v>15</v>
      </c>
      <c r="D33" s="107">
        <v>1756</v>
      </c>
      <c r="E33" s="66" t="s">
        <v>24</v>
      </c>
      <c r="F33" s="24"/>
      <c r="G33" s="32"/>
      <c r="H33" s="26" t="e">
        <f t="shared" si="4"/>
        <v>#VALUE!</v>
      </c>
      <c r="I33" s="27">
        <f t="shared" ref="I33:I50" si="8">D33*F33</f>
        <v>0</v>
      </c>
      <c r="J33" s="124"/>
      <c r="K33" s="60" t="s">
        <v>61</v>
      </c>
      <c r="L33" s="35"/>
      <c r="M33" s="35"/>
      <c r="N33" s="35"/>
    </row>
    <row r="34" spans="1:14" x14ac:dyDescent="0.25">
      <c r="A34" s="150" t="s">
        <v>80</v>
      </c>
      <c r="B34" s="110" t="s">
        <v>19</v>
      </c>
      <c r="C34" s="107" t="s">
        <v>18</v>
      </c>
      <c r="D34" s="107">
        <v>1596</v>
      </c>
      <c r="E34" s="66" t="s">
        <v>24</v>
      </c>
      <c r="F34" s="24"/>
      <c r="G34" s="32"/>
      <c r="H34" s="26" t="e">
        <f t="shared" si="4"/>
        <v>#VALUE!</v>
      </c>
      <c r="I34" s="27">
        <f t="shared" si="8"/>
        <v>0</v>
      </c>
      <c r="J34" s="124"/>
      <c r="K34" s="60" t="s">
        <v>61</v>
      </c>
      <c r="L34" s="35"/>
      <c r="M34" s="35"/>
      <c r="N34" s="35"/>
    </row>
    <row r="35" spans="1:14" ht="25.5" x14ac:dyDescent="0.25">
      <c r="A35" s="78">
        <v>3</v>
      </c>
      <c r="B35" s="77" t="s">
        <v>33</v>
      </c>
      <c r="C35" s="78" t="s">
        <v>14</v>
      </c>
      <c r="D35" s="78">
        <v>6</v>
      </c>
      <c r="E35" s="68"/>
      <c r="F35" s="24"/>
      <c r="G35" s="57" t="s">
        <v>25</v>
      </c>
      <c r="H35" s="28"/>
      <c r="I35" s="24"/>
      <c r="J35" s="133" t="e">
        <f t="shared" ref="J35:J37" si="9">D35*G35</f>
        <v>#VALUE!</v>
      </c>
      <c r="K35" s="59"/>
      <c r="L35" s="35"/>
      <c r="M35" s="35"/>
      <c r="N35" s="35"/>
    </row>
    <row r="36" spans="1:14" ht="38.25" x14ac:dyDescent="0.25">
      <c r="A36" s="150" t="s">
        <v>50</v>
      </c>
      <c r="B36" s="110" t="s">
        <v>84</v>
      </c>
      <c r="C36" s="107" t="s">
        <v>14</v>
      </c>
      <c r="D36" s="107">
        <v>6</v>
      </c>
      <c r="E36" s="66" t="s">
        <v>24</v>
      </c>
      <c r="F36" s="24"/>
      <c r="G36" s="32"/>
      <c r="H36" s="26" t="e">
        <f t="shared" si="4"/>
        <v>#VALUE!</v>
      </c>
      <c r="I36" s="27">
        <f t="shared" si="8"/>
        <v>0</v>
      </c>
      <c r="J36" s="124"/>
      <c r="K36" s="60" t="s">
        <v>61</v>
      </c>
      <c r="L36" s="35"/>
      <c r="M36" s="35"/>
      <c r="N36" s="35"/>
    </row>
    <row r="37" spans="1:14" ht="25.5" x14ac:dyDescent="0.25">
      <c r="A37" s="150" t="s">
        <v>51</v>
      </c>
      <c r="B37" s="77" t="s">
        <v>43</v>
      </c>
      <c r="C37" s="78" t="s">
        <v>14</v>
      </c>
      <c r="D37" s="78">
        <v>6</v>
      </c>
      <c r="E37" s="69"/>
      <c r="F37" s="45"/>
      <c r="G37" s="57" t="s">
        <v>25</v>
      </c>
      <c r="H37" s="28"/>
      <c r="I37" s="24"/>
      <c r="J37" s="133" t="e">
        <f t="shared" si="9"/>
        <v>#VALUE!</v>
      </c>
      <c r="K37" s="59"/>
      <c r="L37" s="35"/>
      <c r="M37" s="35"/>
      <c r="N37" s="35"/>
    </row>
    <row r="38" spans="1:14" ht="18" customHeight="1" x14ac:dyDescent="0.25">
      <c r="A38" s="150" t="s">
        <v>52</v>
      </c>
      <c r="B38" s="110" t="s">
        <v>81</v>
      </c>
      <c r="C38" s="107" t="s">
        <v>14</v>
      </c>
      <c r="D38" s="107">
        <v>6</v>
      </c>
      <c r="E38" s="70" t="s">
        <v>24</v>
      </c>
      <c r="F38" s="45"/>
      <c r="G38" s="46"/>
      <c r="H38" s="26" t="e">
        <f t="shared" ref="H38" si="10">D38*E38</f>
        <v>#VALUE!</v>
      </c>
      <c r="I38" s="27">
        <f t="shared" ref="I38" si="11">D38*F38</f>
        <v>0</v>
      </c>
      <c r="J38" s="124"/>
      <c r="K38" s="60" t="s">
        <v>61</v>
      </c>
      <c r="L38" s="35"/>
      <c r="M38" s="35"/>
      <c r="N38" s="35"/>
    </row>
    <row r="39" spans="1:14" ht="28.5" customHeight="1" x14ac:dyDescent="0.25">
      <c r="A39" s="151" t="s">
        <v>53</v>
      </c>
      <c r="B39" s="77" t="s">
        <v>82</v>
      </c>
      <c r="C39" s="78" t="s">
        <v>14</v>
      </c>
      <c r="D39" s="78">
        <v>18</v>
      </c>
      <c r="E39" s="69"/>
      <c r="F39" s="45"/>
      <c r="G39" s="57" t="s">
        <v>25</v>
      </c>
      <c r="H39" s="28"/>
      <c r="I39" s="24"/>
      <c r="J39" s="133" t="e">
        <f t="shared" ref="J39" si="12">D39*G39</f>
        <v>#VALUE!</v>
      </c>
      <c r="K39" s="59"/>
      <c r="L39" s="35"/>
      <c r="M39" s="35"/>
      <c r="N39" s="35"/>
    </row>
    <row r="40" spans="1:14" x14ac:dyDescent="0.25">
      <c r="A40" s="150" t="s">
        <v>54</v>
      </c>
      <c r="B40" s="110" t="s">
        <v>83</v>
      </c>
      <c r="C40" s="107" t="s">
        <v>14</v>
      </c>
      <c r="D40" s="107">
        <v>18</v>
      </c>
      <c r="E40" s="70" t="s">
        <v>24</v>
      </c>
      <c r="F40" s="45"/>
      <c r="G40" s="46"/>
      <c r="H40" s="26" t="e">
        <f t="shared" ref="H40" si="13">D40*E40</f>
        <v>#VALUE!</v>
      </c>
      <c r="I40" s="27">
        <f t="shared" ref="I40" si="14">D40*F40</f>
        <v>0</v>
      </c>
      <c r="J40" s="25"/>
      <c r="K40" s="60" t="s">
        <v>61</v>
      </c>
      <c r="L40" s="35"/>
      <c r="M40" s="35"/>
      <c r="N40" s="35"/>
    </row>
    <row r="41" spans="1:14" ht="15.75" thickBot="1" x14ac:dyDescent="0.3">
      <c r="A41" s="73"/>
      <c r="B41" s="72" t="s">
        <v>59</v>
      </c>
      <c r="C41" s="52"/>
      <c r="D41" s="52"/>
      <c r="E41" s="71"/>
      <c r="F41" s="54"/>
      <c r="G41" s="79"/>
      <c r="H41" s="82" t="e">
        <f>SUM(H23:H40)</f>
        <v>#VALUE!</v>
      </c>
      <c r="I41" s="81">
        <f>SUM(I23:I40)</f>
        <v>0</v>
      </c>
      <c r="J41" s="83" t="e">
        <f>SUM(J22:J40)</f>
        <v>#VALUE!</v>
      </c>
      <c r="K41" s="80"/>
      <c r="L41" s="52"/>
      <c r="M41" s="52"/>
      <c r="N41" s="52"/>
    </row>
    <row r="42" spans="1:14" ht="15.75" thickBot="1" x14ac:dyDescent="0.3">
      <c r="A42" s="106"/>
      <c r="B42" s="218" t="s">
        <v>87</v>
      </c>
      <c r="C42" s="219"/>
      <c r="D42" s="219"/>
      <c r="E42" s="220"/>
      <c r="F42" s="220"/>
      <c r="G42" s="89"/>
      <c r="H42" s="84"/>
      <c r="I42" s="63"/>
      <c r="J42" s="85"/>
      <c r="K42" s="50"/>
      <c r="L42" s="50"/>
      <c r="M42" s="50"/>
      <c r="N42" s="51"/>
    </row>
    <row r="43" spans="1:14" ht="38.25" x14ac:dyDescent="0.25">
      <c r="A43" s="76">
        <v>6</v>
      </c>
      <c r="B43" s="75" t="s">
        <v>88</v>
      </c>
      <c r="C43" s="76" t="s">
        <v>66</v>
      </c>
      <c r="D43" s="76">
        <v>43.2</v>
      </c>
      <c r="E43" s="65"/>
      <c r="F43" s="22"/>
      <c r="G43" s="23" t="s">
        <v>25</v>
      </c>
      <c r="H43" s="67"/>
      <c r="I43" s="24"/>
      <c r="J43" s="133" t="e">
        <f>D43*G43</f>
        <v>#VALUE!</v>
      </c>
      <c r="K43" s="58"/>
      <c r="L43" s="34"/>
      <c r="M43" s="34"/>
      <c r="N43" s="34"/>
    </row>
    <row r="44" spans="1:14" x14ac:dyDescent="0.25">
      <c r="A44" s="150" t="s">
        <v>55</v>
      </c>
      <c r="B44" s="110" t="s">
        <v>89</v>
      </c>
      <c r="C44" s="107" t="s">
        <v>90</v>
      </c>
      <c r="D44" s="107">
        <v>11</v>
      </c>
      <c r="E44" s="66" t="s">
        <v>24</v>
      </c>
      <c r="F44" s="24"/>
      <c r="G44" s="128"/>
      <c r="H44" s="87" t="e">
        <f t="shared" ref="H44" si="15">D44*E44</f>
        <v>#VALUE!</v>
      </c>
      <c r="I44" s="27">
        <f>D44*F44</f>
        <v>0</v>
      </c>
      <c r="J44" s="85"/>
      <c r="K44" s="60" t="s">
        <v>61</v>
      </c>
      <c r="L44" s="35"/>
      <c r="M44" s="35"/>
      <c r="N44" s="35"/>
    </row>
    <row r="45" spans="1:14" ht="25.5" x14ac:dyDescent="0.25">
      <c r="A45" s="150" t="s">
        <v>92</v>
      </c>
      <c r="B45" s="110" t="s">
        <v>91</v>
      </c>
      <c r="C45" s="107" t="s">
        <v>90</v>
      </c>
      <c r="D45" s="107">
        <v>7</v>
      </c>
      <c r="E45" s="66" t="s">
        <v>24</v>
      </c>
      <c r="F45" s="24"/>
      <c r="G45" s="25"/>
      <c r="H45" s="87" t="e">
        <f>D45*E45</f>
        <v>#VALUE!</v>
      </c>
      <c r="I45" s="27">
        <f>D45*F45</f>
        <v>0</v>
      </c>
      <c r="J45" s="25"/>
      <c r="K45" s="60" t="s">
        <v>61</v>
      </c>
      <c r="L45" s="35"/>
      <c r="M45" s="35"/>
      <c r="N45" s="35"/>
    </row>
    <row r="46" spans="1:14" x14ac:dyDescent="0.25">
      <c r="A46" s="150" t="s">
        <v>56</v>
      </c>
      <c r="B46" s="134" t="s">
        <v>17</v>
      </c>
      <c r="C46" s="107" t="s">
        <v>18</v>
      </c>
      <c r="D46" s="107">
        <v>97.2</v>
      </c>
      <c r="E46" s="66" t="s">
        <v>24</v>
      </c>
      <c r="F46" s="24"/>
      <c r="G46" s="25"/>
      <c r="H46" s="87" t="e">
        <f>D46*E46</f>
        <v>#VALUE!</v>
      </c>
      <c r="I46" s="27">
        <f>D46*F46</f>
        <v>0</v>
      </c>
      <c r="J46" s="25"/>
      <c r="K46" s="60" t="s">
        <v>61</v>
      </c>
      <c r="L46" s="35"/>
      <c r="M46" s="35"/>
      <c r="N46" s="35"/>
    </row>
    <row r="47" spans="1:14" ht="38.25" x14ac:dyDescent="0.25">
      <c r="A47" s="151" t="s">
        <v>94</v>
      </c>
      <c r="B47" s="77" t="s">
        <v>93</v>
      </c>
      <c r="C47" s="78" t="s">
        <v>66</v>
      </c>
      <c r="D47" s="78">
        <v>1292.5</v>
      </c>
      <c r="E47" s="68"/>
      <c r="F47" s="24"/>
      <c r="G47" s="129" t="s">
        <v>25</v>
      </c>
      <c r="H47" s="2"/>
      <c r="I47" s="63"/>
      <c r="J47" s="133" t="e">
        <f>D47*G47</f>
        <v>#VALUE!</v>
      </c>
      <c r="K47" s="60"/>
      <c r="L47" s="35"/>
      <c r="M47" s="35"/>
      <c r="N47" s="35"/>
    </row>
    <row r="48" spans="1:14" s="156" customFormat="1" ht="25.5" x14ac:dyDescent="0.25">
      <c r="A48" s="150" t="s">
        <v>95</v>
      </c>
      <c r="B48" s="110" t="s">
        <v>401</v>
      </c>
      <c r="C48" s="107" t="s">
        <v>69</v>
      </c>
      <c r="D48" s="107">
        <v>286</v>
      </c>
      <c r="E48" s="66" t="s">
        <v>24</v>
      </c>
      <c r="F48" s="63"/>
      <c r="G48" s="85"/>
      <c r="H48" s="164" t="e">
        <f>D48*E48</f>
        <v>#VALUE!</v>
      </c>
      <c r="I48" s="27">
        <f t="shared" si="8"/>
        <v>0</v>
      </c>
      <c r="J48" s="85"/>
      <c r="K48" s="154" t="s">
        <v>61</v>
      </c>
      <c r="L48" s="155"/>
      <c r="M48" s="155"/>
      <c r="N48" s="155"/>
    </row>
    <row r="49" spans="1:14" s="156" customFormat="1" ht="25.5" x14ac:dyDescent="0.25">
      <c r="A49" s="150" t="s">
        <v>96</v>
      </c>
      <c r="B49" s="110" t="s">
        <v>102</v>
      </c>
      <c r="C49" s="107" t="s">
        <v>69</v>
      </c>
      <c r="D49" s="107">
        <v>153</v>
      </c>
      <c r="E49" s="66" t="s">
        <v>24</v>
      </c>
      <c r="F49" s="63"/>
      <c r="G49" s="85"/>
      <c r="H49" s="164" t="e">
        <f t="shared" ref="H49:H50" si="16">D49*E49</f>
        <v>#VALUE!</v>
      </c>
      <c r="I49" s="27">
        <f t="shared" si="8"/>
        <v>0</v>
      </c>
      <c r="J49" s="85"/>
      <c r="K49" s="154" t="s">
        <v>61</v>
      </c>
      <c r="L49" s="155"/>
      <c r="M49" s="155"/>
      <c r="N49" s="155"/>
    </row>
    <row r="50" spans="1:14" s="156" customFormat="1" x14ac:dyDescent="0.25">
      <c r="A50" s="150" t="s">
        <v>97</v>
      </c>
      <c r="B50" s="110" t="s">
        <v>17</v>
      </c>
      <c r="C50" s="107" t="s">
        <v>18</v>
      </c>
      <c r="D50" s="107">
        <v>2370.6</v>
      </c>
      <c r="E50" s="66" t="s">
        <v>24</v>
      </c>
      <c r="F50" s="63"/>
      <c r="G50" s="85"/>
      <c r="H50" s="164" t="e">
        <f t="shared" si="16"/>
        <v>#VALUE!</v>
      </c>
      <c r="I50" s="27">
        <f t="shared" si="8"/>
        <v>0</v>
      </c>
      <c r="J50" s="85"/>
      <c r="K50" s="154" t="s">
        <v>61</v>
      </c>
      <c r="L50" s="155"/>
      <c r="M50" s="155"/>
      <c r="N50" s="155"/>
    </row>
    <row r="51" spans="1:14" s="156" customFormat="1" ht="25.5" x14ac:dyDescent="0.25">
      <c r="A51" s="150" t="s">
        <v>98</v>
      </c>
      <c r="B51" s="110" t="s">
        <v>101</v>
      </c>
      <c r="C51" s="107" t="s">
        <v>69</v>
      </c>
      <c r="D51" s="107">
        <v>8</v>
      </c>
      <c r="E51" s="66" t="s">
        <v>24</v>
      </c>
      <c r="F51" s="63"/>
      <c r="G51" s="128"/>
      <c r="H51" s="164" t="e">
        <f t="shared" ref="H51:H52" si="17">D51*E51</f>
        <v>#VALUE!</v>
      </c>
      <c r="I51" s="27">
        <f t="shared" ref="I51:I52" si="18">D51*F51</f>
        <v>0</v>
      </c>
      <c r="J51" s="85"/>
      <c r="K51" s="154" t="s">
        <v>61</v>
      </c>
      <c r="L51" s="155"/>
      <c r="M51" s="155"/>
      <c r="N51" s="155"/>
    </row>
    <row r="52" spans="1:14" s="156" customFormat="1" ht="25.5" x14ac:dyDescent="0.25">
      <c r="A52" s="150" t="s">
        <v>99</v>
      </c>
      <c r="B52" s="110" t="s">
        <v>103</v>
      </c>
      <c r="C52" s="107" t="s">
        <v>69</v>
      </c>
      <c r="D52" s="107">
        <v>2</v>
      </c>
      <c r="E52" s="66" t="s">
        <v>24</v>
      </c>
      <c r="F52" s="63"/>
      <c r="G52" s="128"/>
      <c r="H52" s="164" t="e">
        <f t="shared" si="17"/>
        <v>#VALUE!</v>
      </c>
      <c r="I52" s="27">
        <f t="shared" si="18"/>
        <v>0</v>
      </c>
      <c r="J52" s="85"/>
      <c r="K52" s="154" t="s">
        <v>61</v>
      </c>
      <c r="L52" s="155"/>
      <c r="M52" s="155"/>
      <c r="N52" s="155"/>
    </row>
    <row r="53" spans="1:14" s="156" customFormat="1" x14ac:dyDescent="0.25">
      <c r="A53" s="150" t="s">
        <v>100</v>
      </c>
      <c r="B53" s="110" t="s">
        <v>17</v>
      </c>
      <c r="C53" s="107" t="s">
        <v>18</v>
      </c>
      <c r="D53" s="107">
        <v>102.6</v>
      </c>
      <c r="E53" s="66" t="s">
        <v>24</v>
      </c>
      <c r="F53" s="63"/>
      <c r="G53" s="85"/>
      <c r="H53" s="164" t="e">
        <f t="shared" ref="H53:H67" si="19">D53*E53</f>
        <v>#VALUE!</v>
      </c>
      <c r="I53" s="27">
        <f>D53*F53</f>
        <v>0</v>
      </c>
      <c r="J53" s="85"/>
      <c r="K53" s="154" t="s">
        <v>61</v>
      </c>
      <c r="L53" s="155"/>
      <c r="M53" s="155"/>
      <c r="N53" s="155"/>
    </row>
    <row r="54" spans="1:14" s="156" customFormat="1" ht="25.5" x14ac:dyDescent="0.25">
      <c r="A54" s="150" t="s">
        <v>105</v>
      </c>
      <c r="B54" s="110" t="s">
        <v>402</v>
      </c>
      <c r="C54" s="107" t="s">
        <v>69</v>
      </c>
      <c r="D54" s="107">
        <v>7</v>
      </c>
      <c r="E54" s="66" t="s">
        <v>24</v>
      </c>
      <c r="F54" s="63"/>
      <c r="G54" s="85"/>
      <c r="H54" s="164" t="e">
        <f t="shared" si="19"/>
        <v>#VALUE!</v>
      </c>
      <c r="I54" s="27">
        <f>D54*F54</f>
        <v>0</v>
      </c>
      <c r="J54" s="85"/>
      <c r="K54" s="154" t="s">
        <v>61</v>
      </c>
      <c r="L54" s="155"/>
      <c r="M54" s="155"/>
      <c r="N54" s="155"/>
    </row>
    <row r="55" spans="1:14" s="156" customFormat="1" x14ac:dyDescent="0.25">
      <c r="A55" s="150" t="s">
        <v>106</v>
      </c>
      <c r="B55" s="110" t="s">
        <v>17</v>
      </c>
      <c r="C55" s="107" t="s">
        <v>18</v>
      </c>
      <c r="D55" s="107">
        <v>34.65</v>
      </c>
      <c r="E55" s="66" t="s">
        <v>24</v>
      </c>
      <c r="F55" s="63"/>
      <c r="G55" s="85"/>
      <c r="H55" s="164" t="e">
        <f t="shared" si="19"/>
        <v>#VALUE!</v>
      </c>
      <c r="I55" s="27">
        <f>D55*F55</f>
        <v>0</v>
      </c>
      <c r="J55" s="85"/>
      <c r="K55" s="154" t="s">
        <v>61</v>
      </c>
      <c r="L55" s="155"/>
      <c r="M55" s="155"/>
      <c r="N55" s="155"/>
    </row>
    <row r="56" spans="1:14" s="156" customFormat="1" ht="25.5" x14ac:dyDescent="0.25">
      <c r="A56" s="150" t="s">
        <v>107</v>
      </c>
      <c r="B56" s="110" t="s">
        <v>403</v>
      </c>
      <c r="C56" s="107" t="s">
        <v>69</v>
      </c>
      <c r="D56" s="107">
        <v>12</v>
      </c>
      <c r="E56" s="66" t="s">
        <v>24</v>
      </c>
      <c r="F56" s="63"/>
      <c r="G56" s="85"/>
      <c r="H56" s="164" t="e">
        <f t="shared" si="19"/>
        <v>#VALUE!</v>
      </c>
      <c r="I56" s="27">
        <f>D56*F56</f>
        <v>0</v>
      </c>
      <c r="J56" s="85"/>
      <c r="K56" s="154" t="s">
        <v>61</v>
      </c>
      <c r="L56" s="155"/>
      <c r="M56" s="155"/>
      <c r="N56" s="155"/>
    </row>
    <row r="57" spans="1:14" s="156" customFormat="1" x14ac:dyDescent="0.25">
      <c r="A57" s="150" t="s">
        <v>109</v>
      </c>
      <c r="B57" s="110" t="s">
        <v>17</v>
      </c>
      <c r="C57" s="107" t="s">
        <v>18</v>
      </c>
      <c r="D57" s="107">
        <v>54</v>
      </c>
      <c r="E57" s="66" t="s">
        <v>24</v>
      </c>
      <c r="F57" s="63"/>
      <c r="G57" s="85"/>
      <c r="H57" s="164" t="e">
        <f t="shared" si="19"/>
        <v>#VALUE!</v>
      </c>
      <c r="I57" s="27">
        <f>D57*F57</f>
        <v>0</v>
      </c>
      <c r="J57" s="85"/>
      <c r="K57" s="154" t="s">
        <v>61</v>
      </c>
      <c r="L57" s="155"/>
      <c r="M57" s="155"/>
      <c r="N57" s="155"/>
    </row>
    <row r="58" spans="1:14" s="156" customFormat="1" ht="25.5" x14ac:dyDescent="0.25">
      <c r="A58" s="150" t="s">
        <v>110</v>
      </c>
      <c r="B58" s="110" t="s">
        <v>404</v>
      </c>
      <c r="C58" s="107" t="s">
        <v>69</v>
      </c>
      <c r="D58" s="107">
        <v>51</v>
      </c>
      <c r="E58" s="66" t="s">
        <v>24</v>
      </c>
      <c r="F58" s="63"/>
      <c r="G58" s="85"/>
      <c r="H58" s="164" t="e">
        <f t="shared" si="19"/>
        <v>#VALUE!</v>
      </c>
      <c r="I58" s="27">
        <f t="shared" ref="I58:I67" si="20">D58*F58</f>
        <v>0</v>
      </c>
      <c r="J58" s="85"/>
      <c r="K58" s="154" t="s">
        <v>61</v>
      </c>
      <c r="L58" s="155"/>
      <c r="M58" s="155"/>
      <c r="N58" s="155"/>
    </row>
    <row r="59" spans="1:14" s="156" customFormat="1" ht="25.5" x14ac:dyDescent="0.25">
      <c r="A59" s="150" t="s">
        <v>111</v>
      </c>
      <c r="B59" s="110" t="s">
        <v>104</v>
      </c>
      <c r="C59" s="107" t="s">
        <v>69</v>
      </c>
      <c r="D59" s="107">
        <v>11</v>
      </c>
      <c r="E59" s="66" t="s">
        <v>24</v>
      </c>
      <c r="F59" s="63"/>
      <c r="G59" s="128"/>
      <c r="H59" s="164" t="e">
        <f t="shared" si="19"/>
        <v>#VALUE!</v>
      </c>
      <c r="I59" s="27">
        <f t="shared" si="20"/>
        <v>0</v>
      </c>
      <c r="J59" s="85"/>
      <c r="K59" s="154" t="s">
        <v>61</v>
      </c>
      <c r="L59" s="155"/>
      <c r="M59" s="155"/>
      <c r="N59" s="155"/>
    </row>
    <row r="60" spans="1:14" s="156" customFormat="1" x14ac:dyDescent="0.25">
      <c r="A60" s="150" t="s">
        <v>112</v>
      </c>
      <c r="B60" s="110" t="s">
        <v>17</v>
      </c>
      <c r="C60" s="107" t="s">
        <v>18</v>
      </c>
      <c r="D60" s="107">
        <v>265.05</v>
      </c>
      <c r="E60" s="66" t="s">
        <v>24</v>
      </c>
      <c r="F60" s="63"/>
      <c r="G60" s="85"/>
      <c r="H60" s="164" t="e">
        <f t="shared" si="19"/>
        <v>#VALUE!</v>
      </c>
      <c r="I60" s="27">
        <f t="shared" si="20"/>
        <v>0</v>
      </c>
      <c r="J60" s="85"/>
      <c r="K60" s="154" t="s">
        <v>61</v>
      </c>
      <c r="L60" s="155"/>
      <c r="M60" s="155"/>
      <c r="N60" s="155"/>
    </row>
    <row r="61" spans="1:14" s="156" customFormat="1" ht="25.5" x14ac:dyDescent="0.25">
      <c r="A61" s="150" t="s">
        <v>113</v>
      </c>
      <c r="B61" s="110" t="s">
        <v>419</v>
      </c>
      <c r="C61" s="107" t="s">
        <v>14</v>
      </c>
      <c r="D61" s="107">
        <v>1</v>
      </c>
      <c r="E61" s="66" t="s">
        <v>24</v>
      </c>
      <c r="F61" s="63"/>
      <c r="G61" s="85"/>
      <c r="H61" s="164" t="e">
        <f t="shared" si="19"/>
        <v>#VALUE!</v>
      </c>
      <c r="I61" s="27">
        <f t="shared" si="20"/>
        <v>0</v>
      </c>
      <c r="J61" s="85"/>
      <c r="K61" s="154" t="s">
        <v>61</v>
      </c>
      <c r="L61" s="155"/>
      <c r="M61" s="155"/>
      <c r="N61" s="155"/>
    </row>
    <row r="62" spans="1:14" s="156" customFormat="1" ht="25.5" x14ac:dyDescent="0.25">
      <c r="A62" s="150" t="s">
        <v>405</v>
      </c>
      <c r="B62" s="110" t="s">
        <v>108</v>
      </c>
      <c r="C62" s="107" t="s">
        <v>69</v>
      </c>
      <c r="D62" s="107">
        <v>9</v>
      </c>
      <c r="E62" s="66" t="s">
        <v>24</v>
      </c>
      <c r="F62" s="63"/>
      <c r="G62" s="128"/>
      <c r="H62" s="164" t="e">
        <f t="shared" si="19"/>
        <v>#VALUE!</v>
      </c>
      <c r="I62" s="27">
        <f t="shared" si="20"/>
        <v>0</v>
      </c>
      <c r="J62" s="85"/>
      <c r="K62" s="154" t="s">
        <v>61</v>
      </c>
      <c r="L62" s="155"/>
      <c r="M62" s="155"/>
      <c r="N62" s="155"/>
    </row>
    <row r="63" spans="1:14" s="156" customFormat="1" ht="25.5" x14ac:dyDescent="0.25">
      <c r="A63" s="150" t="s">
        <v>406</v>
      </c>
      <c r="B63" s="110" t="s">
        <v>34</v>
      </c>
      <c r="C63" s="107" t="s">
        <v>69</v>
      </c>
      <c r="D63" s="107">
        <v>1</v>
      </c>
      <c r="E63" s="66" t="s">
        <v>24</v>
      </c>
      <c r="F63" s="63"/>
      <c r="G63" s="85"/>
      <c r="H63" s="164" t="e">
        <f t="shared" si="19"/>
        <v>#VALUE!</v>
      </c>
      <c r="I63" s="27">
        <f t="shared" si="20"/>
        <v>0</v>
      </c>
      <c r="J63" s="85"/>
      <c r="K63" s="154" t="s">
        <v>61</v>
      </c>
      <c r="L63" s="155"/>
      <c r="M63" s="155"/>
      <c r="N63" s="155"/>
    </row>
    <row r="64" spans="1:14" s="156" customFormat="1" x14ac:dyDescent="0.25">
      <c r="A64" s="150" t="s">
        <v>408</v>
      </c>
      <c r="B64" s="110" t="s">
        <v>17</v>
      </c>
      <c r="C64" s="107" t="s">
        <v>18</v>
      </c>
      <c r="D64" s="107">
        <v>20.25</v>
      </c>
      <c r="E64" s="66" t="s">
        <v>24</v>
      </c>
      <c r="F64" s="63"/>
      <c r="G64" s="85"/>
      <c r="H64" s="164" t="e">
        <f t="shared" si="19"/>
        <v>#VALUE!</v>
      </c>
      <c r="I64" s="27">
        <f t="shared" si="20"/>
        <v>0</v>
      </c>
      <c r="J64" s="85"/>
      <c r="K64" s="154" t="s">
        <v>61</v>
      </c>
      <c r="L64" s="155"/>
      <c r="M64" s="155"/>
      <c r="N64" s="155"/>
    </row>
    <row r="65" spans="1:14" s="156" customFormat="1" ht="25.5" x14ac:dyDescent="0.25">
      <c r="A65" s="150" t="s">
        <v>409</v>
      </c>
      <c r="B65" s="110" t="s">
        <v>407</v>
      </c>
      <c r="C65" s="107" t="s">
        <v>69</v>
      </c>
      <c r="D65" s="107">
        <v>13</v>
      </c>
      <c r="E65" s="66" t="s">
        <v>24</v>
      </c>
      <c r="F65" s="63"/>
      <c r="G65" s="128"/>
      <c r="H65" s="164" t="e">
        <f t="shared" si="19"/>
        <v>#VALUE!</v>
      </c>
      <c r="I65" s="27">
        <f t="shared" si="20"/>
        <v>0</v>
      </c>
      <c r="J65" s="85"/>
      <c r="K65" s="154" t="s">
        <v>61</v>
      </c>
      <c r="L65" s="155"/>
      <c r="M65" s="155"/>
      <c r="N65" s="155"/>
    </row>
    <row r="66" spans="1:14" s="156" customFormat="1" ht="25.5" x14ac:dyDescent="0.25">
      <c r="A66" s="150" t="s">
        <v>421</v>
      </c>
      <c r="B66" s="110" t="s">
        <v>420</v>
      </c>
      <c r="C66" s="107" t="s">
        <v>14</v>
      </c>
      <c r="D66" s="107">
        <v>1</v>
      </c>
      <c r="E66" s="66" t="s">
        <v>24</v>
      </c>
      <c r="F66" s="63"/>
      <c r="G66" s="128"/>
      <c r="H66" s="164" t="e">
        <f t="shared" si="19"/>
        <v>#VALUE!</v>
      </c>
      <c r="I66" s="27">
        <f t="shared" si="20"/>
        <v>0</v>
      </c>
      <c r="J66" s="85"/>
      <c r="K66" s="154" t="s">
        <v>61</v>
      </c>
      <c r="L66" s="155"/>
      <c r="M66" s="155"/>
      <c r="N66" s="155"/>
    </row>
    <row r="67" spans="1:14" s="156" customFormat="1" x14ac:dyDescent="0.25">
      <c r="A67" s="150" t="s">
        <v>422</v>
      </c>
      <c r="B67" s="110" t="s">
        <v>17</v>
      </c>
      <c r="C67" s="165" t="s">
        <v>18</v>
      </c>
      <c r="D67" s="107">
        <v>49.73</v>
      </c>
      <c r="E67" s="66" t="s">
        <v>24</v>
      </c>
      <c r="F67" s="63"/>
      <c r="G67" s="85"/>
      <c r="H67" s="164" t="e">
        <f t="shared" si="19"/>
        <v>#VALUE!</v>
      </c>
      <c r="I67" s="27">
        <f t="shared" si="20"/>
        <v>0</v>
      </c>
      <c r="J67" s="85"/>
      <c r="K67" s="154" t="s">
        <v>61</v>
      </c>
      <c r="L67" s="155"/>
      <c r="M67" s="155"/>
      <c r="N67" s="155"/>
    </row>
    <row r="68" spans="1:14" ht="38.25" x14ac:dyDescent="0.25">
      <c r="A68" s="151" t="s">
        <v>114</v>
      </c>
      <c r="B68" s="77" t="s">
        <v>115</v>
      </c>
      <c r="C68" s="153" t="s">
        <v>66</v>
      </c>
      <c r="D68" s="78">
        <v>527.79999999999995</v>
      </c>
      <c r="E68" s="68"/>
      <c r="F68" s="122"/>
      <c r="G68" s="29" t="s">
        <v>25</v>
      </c>
      <c r="H68" s="68"/>
      <c r="I68" s="132"/>
      <c r="J68" s="133" t="e">
        <f>D68*G68</f>
        <v>#VALUE!</v>
      </c>
      <c r="K68" s="60"/>
      <c r="L68" s="35"/>
      <c r="M68" s="35"/>
      <c r="N68" s="35"/>
    </row>
    <row r="69" spans="1:14" s="156" customFormat="1" ht="25.5" x14ac:dyDescent="0.25">
      <c r="A69" s="150" t="s">
        <v>118</v>
      </c>
      <c r="B69" s="110" t="s">
        <v>117</v>
      </c>
      <c r="C69" s="165" t="s">
        <v>69</v>
      </c>
      <c r="D69" s="107">
        <v>12.6</v>
      </c>
      <c r="E69" s="66" t="s">
        <v>24</v>
      </c>
      <c r="F69" s="132"/>
      <c r="G69" s="128"/>
      <c r="H69" s="166" t="e">
        <f>D69*E69</f>
        <v>#VALUE!</v>
      </c>
      <c r="I69" s="27">
        <f>D69*F69</f>
        <v>0</v>
      </c>
      <c r="J69" s="128"/>
      <c r="K69" s="154" t="s">
        <v>61</v>
      </c>
      <c r="L69" s="155"/>
      <c r="M69" s="155"/>
      <c r="N69" s="155"/>
    </row>
    <row r="70" spans="1:14" s="156" customFormat="1" ht="25.5" x14ac:dyDescent="0.25">
      <c r="A70" s="150" t="s">
        <v>119</v>
      </c>
      <c r="B70" s="110" t="s">
        <v>116</v>
      </c>
      <c r="C70" s="165" t="s">
        <v>69</v>
      </c>
      <c r="D70" s="107">
        <v>1.4</v>
      </c>
      <c r="E70" s="66" t="s">
        <v>24</v>
      </c>
      <c r="F70" s="63"/>
      <c r="G70" s="85"/>
      <c r="H70" s="166" t="e">
        <f t="shared" ref="H70:H76" si="21">D70*E70</f>
        <v>#VALUE!</v>
      </c>
      <c r="I70" s="27">
        <f t="shared" ref="I70:I76" si="22">D70*F70</f>
        <v>0</v>
      </c>
      <c r="J70" s="85"/>
      <c r="K70" s="154" t="s">
        <v>61</v>
      </c>
      <c r="L70" s="155"/>
      <c r="M70" s="155"/>
      <c r="N70" s="155"/>
    </row>
    <row r="71" spans="1:14" s="156" customFormat="1" ht="25.5" x14ac:dyDescent="0.25">
      <c r="A71" s="150" t="s">
        <v>120</v>
      </c>
      <c r="B71" s="110" t="s">
        <v>410</v>
      </c>
      <c r="C71" s="165" t="s">
        <v>69</v>
      </c>
      <c r="D71" s="107">
        <v>2</v>
      </c>
      <c r="E71" s="66" t="s">
        <v>24</v>
      </c>
      <c r="F71" s="63"/>
      <c r="G71" s="85"/>
      <c r="H71" s="166" t="e">
        <f t="shared" si="21"/>
        <v>#VALUE!</v>
      </c>
      <c r="I71" s="27">
        <f t="shared" si="22"/>
        <v>0</v>
      </c>
      <c r="J71" s="85"/>
      <c r="K71" s="154" t="s">
        <v>61</v>
      </c>
      <c r="L71" s="155"/>
      <c r="M71" s="155"/>
      <c r="N71" s="155"/>
    </row>
    <row r="72" spans="1:14" s="156" customFormat="1" ht="25.5" x14ac:dyDescent="0.25">
      <c r="A72" s="150" t="s">
        <v>121</v>
      </c>
      <c r="B72" s="110" t="s">
        <v>411</v>
      </c>
      <c r="C72" s="107" t="s">
        <v>69</v>
      </c>
      <c r="D72" s="107">
        <v>244</v>
      </c>
      <c r="E72" s="66" t="s">
        <v>24</v>
      </c>
      <c r="F72" s="63"/>
      <c r="G72" s="128"/>
      <c r="H72" s="166" t="e">
        <f t="shared" si="21"/>
        <v>#VALUE!</v>
      </c>
      <c r="I72" s="27">
        <f t="shared" si="22"/>
        <v>0</v>
      </c>
      <c r="J72" s="85"/>
      <c r="K72" s="154" t="s">
        <v>61</v>
      </c>
      <c r="L72" s="155"/>
      <c r="M72" s="155"/>
      <c r="N72" s="155"/>
    </row>
    <row r="73" spans="1:14" s="156" customFormat="1" ht="25.5" x14ac:dyDescent="0.25">
      <c r="A73" s="150" t="s">
        <v>122</v>
      </c>
      <c r="B73" s="110" t="s">
        <v>126</v>
      </c>
      <c r="C73" s="107" t="s">
        <v>69</v>
      </c>
      <c r="D73" s="107">
        <v>27</v>
      </c>
      <c r="E73" s="66" t="s">
        <v>24</v>
      </c>
      <c r="F73" s="63"/>
      <c r="G73" s="85"/>
      <c r="H73" s="166" t="e">
        <f t="shared" si="21"/>
        <v>#VALUE!</v>
      </c>
      <c r="I73" s="27">
        <f t="shared" si="22"/>
        <v>0</v>
      </c>
      <c r="J73" s="85"/>
      <c r="K73" s="154" t="s">
        <v>61</v>
      </c>
      <c r="L73" s="155"/>
      <c r="M73" s="155"/>
      <c r="N73" s="155"/>
    </row>
    <row r="74" spans="1:14" s="156" customFormat="1" x14ac:dyDescent="0.25">
      <c r="A74" s="150" t="s">
        <v>123</v>
      </c>
      <c r="B74" s="110" t="s">
        <v>155</v>
      </c>
      <c r="C74" s="107" t="s">
        <v>14</v>
      </c>
      <c r="D74" s="107">
        <v>20</v>
      </c>
      <c r="E74" s="66" t="s">
        <v>24</v>
      </c>
      <c r="F74" s="63"/>
      <c r="G74" s="85"/>
      <c r="H74" s="166" t="e">
        <f t="shared" si="21"/>
        <v>#VALUE!</v>
      </c>
      <c r="I74" s="27">
        <f t="shared" si="22"/>
        <v>0</v>
      </c>
      <c r="J74" s="85"/>
      <c r="K74" s="154" t="s">
        <v>61</v>
      </c>
      <c r="L74" s="155"/>
      <c r="M74" s="155"/>
      <c r="N74" s="155"/>
    </row>
    <row r="75" spans="1:14" s="156" customFormat="1" ht="25.5" x14ac:dyDescent="0.25">
      <c r="A75" s="150" t="s">
        <v>124</v>
      </c>
      <c r="B75" s="110" t="s">
        <v>412</v>
      </c>
      <c r="C75" s="107" t="s">
        <v>69</v>
      </c>
      <c r="D75" s="107">
        <v>7.2</v>
      </c>
      <c r="E75" s="66" t="s">
        <v>24</v>
      </c>
      <c r="F75" s="63"/>
      <c r="G75" s="85"/>
      <c r="H75" s="166" t="e">
        <f t="shared" si="21"/>
        <v>#VALUE!</v>
      </c>
      <c r="I75" s="27">
        <f t="shared" si="22"/>
        <v>0</v>
      </c>
      <c r="J75" s="85"/>
      <c r="K75" s="154" t="s">
        <v>61</v>
      </c>
      <c r="L75" s="155"/>
      <c r="M75" s="155"/>
      <c r="N75" s="155"/>
    </row>
    <row r="76" spans="1:14" s="156" customFormat="1" ht="25.5" x14ac:dyDescent="0.25">
      <c r="A76" s="150" t="s">
        <v>125</v>
      </c>
      <c r="B76" s="110" t="s">
        <v>413</v>
      </c>
      <c r="C76" s="107" t="s">
        <v>69</v>
      </c>
      <c r="D76" s="107">
        <v>0.8</v>
      </c>
      <c r="E76" s="66" t="s">
        <v>24</v>
      </c>
      <c r="F76" s="63"/>
      <c r="G76" s="85"/>
      <c r="H76" s="166" t="e">
        <f t="shared" si="21"/>
        <v>#VALUE!</v>
      </c>
      <c r="I76" s="27">
        <f t="shared" si="22"/>
        <v>0</v>
      </c>
      <c r="J76" s="85"/>
      <c r="K76" s="154" t="s">
        <v>61</v>
      </c>
      <c r="L76" s="155"/>
      <c r="M76" s="155"/>
      <c r="N76" s="155"/>
    </row>
    <row r="77" spans="1:14" s="156" customFormat="1" ht="25.5" x14ac:dyDescent="0.25">
      <c r="A77" s="150" t="s">
        <v>156</v>
      </c>
      <c r="B77" s="110" t="s">
        <v>127</v>
      </c>
      <c r="C77" s="107" t="s">
        <v>69</v>
      </c>
      <c r="D77" s="107">
        <v>8</v>
      </c>
      <c r="E77" s="66" t="s">
        <v>24</v>
      </c>
      <c r="F77" s="63"/>
      <c r="G77" s="128"/>
      <c r="H77" s="166" t="e">
        <f t="shared" ref="H77:H106" si="23">D77*E77</f>
        <v>#VALUE!</v>
      </c>
      <c r="I77" s="27">
        <f t="shared" ref="I77:I89" si="24">D77*F77</f>
        <v>0</v>
      </c>
      <c r="J77" s="85"/>
      <c r="K77" s="154" t="s">
        <v>61</v>
      </c>
      <c r="L77" s="155"/>
      <c r="M77" s="155"/>
      <c r="N77" s="155"/>
    </row>
    <row r="78" spans="1:14" s="156" customFormat="1" ht="25.5" x14ac:dyDescent="0.25">
      <c r="A78" s="150" t="s">
        <v>157</v>
      </c>
      <c r="B78" s="110" t="s">
        <v>35</v>
      </c>
      <c r="C78" s="107" t="s">
        <v>69</v>
      </c>
      <c r="D78" s="107">
        <v>1</v>
      </c>
      <c r="E78" s="66" t="s">
        <v>24</v>
      </c>
      <c r="F78" s="63"/>
      <c r="G78" s="128"/>
      <c r="H78" s="166" t="e">
        <f t="shared" si="23"/>
        <v>#VALUE!</v>
      </c>
      <c r="I78" s="27">
        <f t="shared" si="24"/>
        <v>0</v>
      </c>
      <c r="J78" s="85"/>
      <c r="K78" s="154" t="s">
        <v>61</v>
      </c>
      <c r="L78" s="155"/>
      <c r="M78" s="155"/>
      <c r="N78" s="155"/>
    </row>
    <row r="79" spans="1:14" s="156" customFormat="1" ht="25.5" x14ac:dyDescent="0.25">
      <c r="A79" s="150" t="s">
        <v>158</v>
      </c>
      <c r="B79" s="110" t="s">
        <v>414</v>
      </c>
      <c r="C79" s="107" t="s">
        <v>69</v>
      </c>
      <c r="D79" s="107">
        <v>27.2</v>
      </c>
      <c r="E79" s="66" t="s">
        <v>24</v>
      </c>
      <c r="F79" s="63"/>
      <c r="G79" s="128"/>
      <c r="H79" s="166" t="e">
        <f t="shared" si="23"/>
        <v>#VALUE!</v>
      </c>
      <c r="I79" s="27">
        <f t="shared" si="24"/>
        <v>0</v>
      </c>
      <c r="J79" s="85"/>
      <c r="K79" s="154" t="s">
        <v>61</v>
      </c>
      <c r="L79" s="155"/>
      <c r="M79" s="155"/>
      <c r="N79" s="155"/>
    </row>
    <row r="80" spans="1:14" s="156" customFormat="1" ht="25.5" x14ac:dyDescent="0.25">
      <c r="A80" s="150" t="s">
        <v>159</v>
      </c>
      <c r="B80" s="110" t="s">
        <v>128</v>
      </c>
      <c r="C80" s="107" t="s">
        <v>69</v>
      </c>
      <c r="D80" s="107">
        <v>6.8</v>
      </c>
      <c r="E80" s="66" t="s">
        <v>24</v>
      </c>
      <c r="F80" s="63"/>
      <c r="G80" s="128"/>
      <c r="H80" s="166" t="e">
        <f t="shared" si="23"/>
        <v>#VALUE!</v>
      </c>
      <c r="I80" s="27">
        <f t="shared" si="24"/>
        <v>0</v>
      </c>
      <c r="J80" s="85"/>
      <c r="K80" s="154" t="s">
        <v>61</v>
      </c>
      <c r="L80" s="155"/>
      <c r="M80" s="155"/>
      <c r="N80" s="155"/>
    </row>
    <row r="81" spans="1:14" s="156" customFormat="1" x14ac:dyDescent="0.25">
      <c r="A81" s="150" t="s">
        <v>162</v>
      </c>
      <c r="B81" s="110" t="s">
        <v>160</v>
      </c>
      <c r="C81" s="107" t="s">
        <v>14</v>
      </c>
      <c r="D81" s="107">
        <v>3</v>
      </c>
      <c r="E81" s="66" t="s">
        <v>24</v>
      </c>
      <c r="F81" s="63"/>
      <c r="G81" s="128"/>
      <c r="H81" s="166"/>
      <c r="I81" s="27">
        <f t="shared" si="24"/>
        <v>0</v>
      </c>
      <c r="J81" s="85"/>
      <c r="K81" s="154" t="s">
        <v>61</v>
      </c>
      <c r="L81" s="155"/>
      <c r="M81" s="155"/>
      <c r="N81" s="155"/>
    </row>
    <row r="82" spans="1:14" s="156" customFormat="1" ht="25.5" x14ac:dyDescent="0.25">
      <c r="A82" s="150" t="s">
        <v>163</v>
      </c>
      <c r="B82" s="110" t="s">
        <v>415</v>
      </c>
      <c r="C82" s="107" t="s">
        <v>69</v>
      </c>
      <c r="D82" s="107">
        <v>30.4</v>
      </c>
      <c r="E82" s="66" t="s">
        <v>24</v>
      </c>
      <c r="F82" s="63"/>
      <c r="G82" s="128"/>
      <c r="H82" s="166" t="e">
        <f t="shared" si="23"/>
        <v>#VALUE!</v>
      </c>
      <c r="I82" s="27">
        <f t="shared" si="24"/>
        <v>0</v>
      </c>
      <c r="J82" s="85"/>
      <c r="K82" s="154" t="s">
        <v>61</v>
      </c>
      <c r="L82" s="155"/>
      <c r="M82" s="155"/>
      <c r="N82" s="155"/>
    </row>
    <row r="83" spans="1:14" s="156" customFormat="1" ht="25.5" x14ac:dyDescent="0.25">
      <c r="A83" s="150" t="s">
        <v>416</v>
      </c>
      <c r="B83" s="110" t="s">
        <v>128</v>
      </c>
      <c r="C83" s="107" t="s">
        <v>69</v>
      </c>
      <c r="D83" s="107">
        <v>7.6</v>
      </c>
      <c r="E83" s="66" t="s">
        <v>24</v>
      </c>
      <c r="F83" s="63"/>
      <c r="G83" s="128"/>
      <c r="H83" s="166" t="e">
        <f t="shared" si="23"/>
        <v>#VALUE!</v>
      </c>
      <c r="I83" s="27">
        <f t="shared" si="24"/>
        <v>0</v>
      </c>
      <c r="J83" s="85"/>
      <c r="K83" s="154" t="s">
        <v>61</v>
      </c>
      <c r="L83" s="155"/>
      <c r="M83" s="155"/>
      <c r="N83" s="155"/>
    </row>
    <row r="84" spans="1:14" s="156" customFormat="1" x14ac:dyDescent="0.25">
      <c r="A84" s="150" t="s">
        <v>417</v>
      </c>
      <c r="B84" s="110" t="s">
        <v>161</v>
      </c>
      <c r="C84" s="107" t="s">
        <v>14</v>
      </c>
      <c r="D84" s="107">
        <v>1</v>
      </c>
      <c r="E84" s="66" t="s">
        <v>24</v>
      </c>
      <c r="F84" s="63"/>
      <c r="G84" s="128"/>
      <c r="H84" s="166" t="e">
        <f t="shared" si="23"/>
        <v>#VALUE!</v>
      </c>
      <c r="I84" s="27">
        <f t="shared" si="24"/>
        <v>0</v>
      </c>
      <c r="J84" s="85"/>
      <c r="K84" s="154" t="s">
        <v>61</v>
      </c>
      <c r="L84" s="155"/>
      <c r="M84" s="155"/>
      <c r="N84" s="155"/>
    </row>
    <row r="85" spans="1:14" s="156" customFormat="1" x14ac:dyDescent="0.25">
      <c r="A85" s="150" t="s">
        <v>418</v>
      </c>
      <c r="B85" s="110" t="s">
        <v>17</v>
      </c>
      <c r="C85" s="107" t="s">
        <v>18</v>
      </c>
      <c r="D85" s="107">
        <v>643.91999999999996</v>
      </c>
      <c r="E85" s="66" t="s">
        <v>24</v>
      </c>
      <c r="F85" s="63"/>
      <c r="G85" s="128"/>
      <c r="H85" s="166" t="e">
        <f t="shared" si="23"/>
        <v>#VALUE!</v>
      </c>
      <c r="I85" s="27">
        <f t="shared" si="24"/>
        <v>0</v>
      </c>
      <c r="J85" s="85"/>
      <c r="K85" s="154" t="s">
        <v>61</v>
      </c>
      <c r="L85" s="155"/>
      <c r="M85" s="155"/>
      <c r="N85" s="155"/>
    </row>
    <row r="86" spans="1:14" s="156" customFormat="1" ht="50.25" customHeight="1" x14ac:dyDescent="0.25">
      <c r="A86" s="151" t="s">
        <v>131</v>
      </c>
      <c r="B86" s="77" t="s">
        <v>129</v>
      </c>
      <c r="C86" s="78" t="s">
        <v>66</v>
      </c>
      <c r="D86" s="78">
        <v>207.35</v>
      </c>
      <c r="E86" s="68"/>
      <c r="F86" s="132"/>
      <c r="G86" s="29" t="s">
        <v>25</v>
      </c>
      <c r="H86" s="68"/>
      <c r="I86" s="132"/>
      <c r="J86" s="133" t="e">
        <f>D86*G86</f>
        <v>#VALUE!</v>
      </c>
      <c r="K86" s="154"/>
      <c r="L86" s="155"/>
      <c r="M86" s="155"/>
      <c r="N86" s="155"/>
    </row>
    <row r="87" spans="1:14" s="156" customFormat="1" ht="25.5" x14ac:dyDescent="0.25">
      <c r="A87" s="150" t="s">
        <v>132</v>
      </c>
      <c r="B87" s="110" t="s">
        <v>135</v>
      </c>
      <c r="C87" s="107" t="s">
        <v>69</v>
      </c>
      <c r="D87" s="107">
        <v>140</v>
      </c>
      <c r="E87" s="66" t="s">
        <v>24</v>
      </c>
      <c r="F87" s="63"/>
      <c r="G87" s="128"/>
      <c r="H87" s="166" t="e">
        <f>D87*E87</f>
        <v>#VALUE!</v>
      </c>
      <c r="I87" s="27">
        <f t="shared" si="24"/>
        <v>0</v>
      </c>
      <c r="J87" s="85"/>
      <c r="K87" s="154" t="s">
        <v>61</v>
      </c>
      <c r="L87" s="155"/>
      <c r="M87" s="155"/>
      <c r="N87" s="155"/>
    </row>
    <row r="88" spans="1:14" s="156" customFormat="1" x14ac:dyDescent="0.25">
      <c r="A88" s="150" t="s">
        <v>133</v>
      </c>
      <c r="B88" s="110" t="s">
        <v>17</v>
      </c>
      <c r="C88" s="107" t="s">
        <v>18</v>
      </c>
      <c r="D88" s="107">
        <v>252.97</v>
      </c>
      <c r="E88" s="66" t="s">
        <v>24</v>
      </c>
      <c r="F88" s="63"/>
      <c r="G88" s="128"/>
      <c r="H88" s="166" t="e">
        <f t="shared" ref="H88:H89" si="25">D88*E88</f>
        <v>#VALUE!</v>
      </c>
      <c r="I88" s="27">
        <f t="shared" si="24"/>
        <v>0</v>
      </c>
      <c r="J88" s="85"/>
      <c r="K88" s="154" t="s">
        <v>61</v>
      </c>
      <c r="L88" s="155"/>
      <c r="M88" s="155"/>
      <c r="N88" s="155"/>
    </row>
    <row r="89" spans="1:14" s="156" customFormat="1" ht="25.5" x14ac:dyDescent="0.25">
      <c r="A89" s="150" t="s">
        <v>140</v>
      </c>
      <c r="B89" s="110" t="s">
        <v>130</v>
      </c>
      <c r="C89" s="107" t="s">
        <v>69</v>
      </c>
      <c r="D89" s="107">
        <v>25</v>
      </c>
      <c r="E89" s="66" t="s">
        <v>24</v>
      </c>
      <c r="F89" s="63"/>
      <c r="G89" s="128"/>
      <c r="H89" s="166" t="e">
        <f t="shared" si="25"/>
        <v>#VALUE!</v>
      </c>
      <c r="I89" s="27">
        <f t="shared" si="24"/>
        <v>0</v>
      </c>
      <c r="J89" s="85"/>
      <c r="K89" s="154" t="s">
        <v>61</v>
      </c>
      <c r="L89" s="155"/>
      <c r="M89" s="155"/>
      <c r="N89" s="155"/>
    </row>
    <row r="90" spans="1:14" s="156" customFormat="1" ht="51" x14ac:dyDescent="0.25">
      <c r="A90" s="151" t="s">
        <v>141</v>
      </c>
      <c r="B90" s="77" t="s">
        <v>134</v>
      </c>
      <c r="C90" s="78" t="s">
        <v>66</v>
      </c>
      <c r="D90" s="78">
        <v>339.39</v>
      </c>
      <c r="E90" s="68"/>
      <c r="F90" s="63"/>
      <c r="G90" s="29" t="s">
        <v>25</v>
      </c>
      <c r="H90" s="131"/>
      <c r="I90" s="63"/>
      <c r="J90" s="133" t="e">
        <f>D90*G90</f>
        <v>#VALUE!</v>
      </c>
      <c r="K90" s="154"/>
      <c r="L90" s="155"/>
      <c r="M90" s="155"/>
      <c r="N90" s="155"/>
    </row>
    <row r="91" spans="1:14" s="156" customFormat="1" ht="25.5" x14ac:dyDescent="0.25">
      <c r="A91" s="150" t="s">
        <v>142</v>
      </c>
      <c r="B91" s="110" t="s">
        <v>136</v>
      </c>
      <c r="C91" s="107" t="s">
        <v>90</v>
      </c>
      <c r="D91" s="107">
        <v>157</v>
      </c>
      <c r="E91" s="66" t="s">
        <v>24</v>
      </c>
      <c r="F91" s="63"/>
      <c r="G91" s="128"/>
      <c r="H91" s="166" t="e">
        <f>D91*E91</f>
        <v>#VALUE!</v>
      </c>
      <c r="I91" s="27">
        <f>D91*F91</f>
        <v>0</v>
      </c>
      <c r="J91" s="85"/>
      <c r="K91" s="154" t="s">
        <v>61</v>
      </c>
      <c r="L91" s="155"/>
      <c r="M91" s="155"/>
      <c r="N91" s="155"/>
    </row>
    <row r="92" spans="1:14" s="156" customFormat="1" ht="25.5" x14ac:dyDescent="0.25">
      <c r="A92" s="150" t="s">
        <v>143</v>
      </c>
      <c r="B92" s="110" t="s">
        <v>137</v>
      </c>
      <c r="C92" s="107" t="s">
        <v>90</v>
      </c>
      <c r="D92" s="107">
        <v>8</v>
      </c>
      <c r="E92" s="66" t="s">
        <v>24</v>
      </c>
      <c r="F92" s="63"/>
      <c r="G92" s="128"/>
      <c r="H92" s="166" t="e">
        <f t="shared" ref="H92:H95" si="26">D92*E92</f>
        <v>#VALUE!</v>
      </c>
      <c r="I92" s="27">
        <f t="shared" ref="I92:I95" si="27">D92*F92</f>
        <v>0</v>
      </c>
      <c r="J92" s="85"/>
      <c r="K92" s="154" t="s">
        <v>61</v>
      </c>
      <c r="L92" s="155"/>
      <c r="M92" s="155"/>
      <c r="N92" s="155"/>
    </row>
    <row r="93" spans="1:14" s="156" customFormat="1" ht="25.5" x14ac:dyDescent="0.25">
      <c r="A93" s="150" t="s">
        <v>144</v>
      </c>
      <c r="B93" s="110" t="s">
        <v>138</v>
      </c>
      <c r="C93" s="107" t="s">
        <v>69</v>
      </c>
      <c r="D93" s="107">
        <v>149</v>
      </c>
      <c r="E93" s="66" t="s">
        <v>24</v>
      </c>
      <c r="F93" s="63"/>
      <c r="G93" s="128"/>
      <c r="H93" s="166" t="e">
        <f t="shared" si="26"/>
        <v>#VALUE!</v>
      </c>
      <c r="I93" s="27">
        <f t="shared" si="27"/>
        <v>0</v>
      </c>
      <c r="J93" s="85"/>
      <c r="K93" s="154" t="s">
        <v>61</v>
      </c>
      <c r="L93" s="155"/>
      <c r="M93" s="155"/>
      <c r="N93" s="155"/>
    </row>
    <row r="94" spans="1:14" s="156" customFormat="1" ht="25.5" x14ac:dyDescent="0.25">
      <c r="A94" s="150" t="s">
        <v>145</v>
      </c>
      <c r="B94" s="110" t="s">
        <v>139</v>
      </c>
      <c r="C94" s="107" t="s">
        <v>69</v>
      </c>
      <c r="D94" s="107">
        <v>8</v>
      </c>
      <c r="E94" s="66" t="s">
        <v>24</v>
      </c>
      <c r="F94" s="63"/>
      <c r="G94" s="128"/>
      <c r="H94" s="166" t="e">
        <f t="shared" si="26"/>
        <v>#VALUE!</v>
      </c>
      <c r="I94" s="27">
        <f t="shared" si="27"/>
        <v>0</v>
      </c>
      <c r="J94" s="85"/>
      <c r="K94" s="154" t="s">
        <v>61</v>
      </c>
      <c r="L94" s="155"/>
      <c r="M94" s="155"/>
      <c r="N94" s="155"/>
    </row>
    <row r="95" spans="1:14" s="156" customFormat="1" x14ac:dyDescent="0.25">
      <c r="A95" s="150" t="s">
        <v>146</v>
      </c>
      <c r="B95" s="110" t="s">
        <v>17</v>
      </c>
      <c r="C95" s="107" t="s">
        <v>18</v>
      </c>
      <c r="D95" s="107">
        <v>414.06</v>
      </c>
      <c r="E95" s="66" t="s">
        <v>24</v>
      </c>
      <c r="F95" s="63"/>
      <c r="G95" s="128"/>
      <c r="H95" s="166" t="e">
        <f t="shared" si="26"/>
        <v>#VALUE!</v>
      </c>
      <c r="I95" s="27">
        <f t="shared" si="27"/>
        <v>0</v>
      </c>
      <c r="J95" s="85"/>
      <c r="K95" s="154" t="s">
        <v>61</v>
      </c>
      <c r="L95" s="155"/>
      <c r="M95" s="155"/>
      <c r="N95" s="155"/>
    </row>
    <row r="96" spans="1:14" s="156" customFormat="1" ht="51" x14ac:dyDescent="0.25">
      <c r="A96" s="151" t="s">
        <v>148</v>
      </c>
      <c r="B96" s="77" t="s">
        <v>147</v>
      </c>
      <c r="C96" s="78" t="s">
        <v>66</v>
      </c>
      <c r="D96" s="78">
        <v>193.99</v>
      </c>
      <c r="E96" s="68"/>
      <c r="F96" s="63"/>
      <c r="G96" s="29" t="s">
        <v>25</v>
      </c>
      <c r="H96" s="131"/>
      <c r="I96" s="63"/>
      <c r="J96" s="133" t="e">
        <f>D96*G96</f>
        <v>#VALUE!</v>
      </c>
      <c r="K96" s="154"/>
      <c r="L96" s="155"/>
      <c r="M96" s="155"/>
      <c r="N96" s="155"/>
    </row>
    <row r="97" spans="1:14" s="156" customFormat="1" ht="25.5" x14ac:dyDescent="0.25">
      <c r="A97" s="150" t="s">
        <v>151</v>
      </c>
      <c r="B97" s="110" t="s">
        <v>149</v>
      </c>
      <c r="C97" s="107" t="s">
        <v>69</v>
      </c>
      <c r="D97" s="107">
        <v>232</v>
      </c>
      <c r="E97" s="66" t="s">
        <v>24</v>
      </c>
      <c r="F97" s="63"/>
      <c r="G97" s="128"/>
      <c r="H97" s="166" t="e">
        <f>D97*E97</f>
        <v>#VALUE!</v>
      </c>
      <c r="I97" s="27">
        <f>D97*F97</f>
        <v>0</v>
      </c>
      <c r="J97" s="85"/>
      <c r="K97" s="154" t="s">
        <v>61</v>
      </c>
      <c r="L97" s="155"/>
      <c r="M97" s="155"/>
      <c r="N97" s="155"/>
    </row>
    <row r="98" spans="1:14" s="156" customFormat="1" ht="25.5" x14ac:dyDescent="0.25">
      <c r="A98" s="150" t="s">
        <v>152</v>
      </c>
      <c r="B98" s="110" t="s">
        <v>150</v>
      </c>
      <c r="C98" s="107" t="s">
        <v>69</v>
      </c>
      <c r="D98" s="107">
        <v>15</v>
      </c>
      <c r="E98" s="66" t="s">
        <v>24</v>
      </c>
      <c r="F98" s="63"/>
      <c r="G98" s="128"/>
      <c r="H98" s="166" t="e">
        <f t="shared" ref="H98:H100" si="28">D98*E98</f>
        <v>#VALUE!</v>
      </c>
      <c r="I98" s="27">
        <f t="shared" ref="I98:I100" si="29">D98*F98</f>
        <v>0</v>
      </c>
      <c r="J98" s="85"/>
      <c r="K98" s="154" t="s">
        <v>61</v>
      </c>
      <c r="L98" s="155"/>
      <c r="M98" s="155"/>
      <c r="N98" s="155"/>
    </row>
    <row r="99" spans="1:14" s="156" customFormat="1" x14ac:dyDescent="0.25">
      <c r="A99" s="150" t="s">
        <v>164</v>
      </c>
      <c r="B99" s="110" t="s">
        <v>17</v>
      </c>
      <c r="C99" s="107" t="s">
        <v>18</v>
      </c>
      <c r="D99" s="107">
        <v>138.12</v>
      </c>
      <c r="E99" s="66" t="s">
        <v>24</v>
      </c>
      <c r="F99" s="63"/>
      <c r="G99" s="128"/>
      <c r="H99" s="166" t="e">
        <f t="shared" si="28"/>
        <v>#VALUE!</v>
      </c>
      <c r="I99" s="27">
        <f t="shared" si="29"/>
        <v>0</v>
      </c>
      <c r="J99" s="85"/>
      <c r="K99" s="154" t="s">
        <v>61</v>
      </c>
      <c r="L99" s="155"/>
      <c r="M99" s="155"/>
      <c r="N99" s="155"/>
    </row>
    <row r="100" spans="1:14" s="156" customFormat="1" x14ac:dyDescent="0.25">
      <c r="A100" s="150" t="s">
        <v>165</v>
      </c>
      <c r="B100" s="110" t="s">
        <v>154</v>
      </c>
      <c r="C100" s="107" t="s">
        <v>14</v>
      </c>
      <c r="D100" s="107">
        <v>140</v>
      </c>
      <c r="E100" s="66" t="s">
        <v>24</v>
      </c>
      <c r="F100" s="63"/>
      <c r="G100" s="128"/>
      <c r="H100" s="166" t="e">
        <f t="shared" si="28"/>
        <v>#VALUE!</v>
      </c>
      <c r="I100" s="27">
        <f t="shared" si="29"/>
        <v>0</v>
      </c>
      <c r="J100" s="85"/>
      <c r="K100" s="154" t="s">
        <v>61</v>
      </c>
      <c r="L100" s="155"/>
      <c r="M100" s="155"/>
      <c r="N100" s="155"/>
    </row>
    <row r="101" spans="1:14" s="156" customFormat="1" ht="21.75" customHeight="1" x14ac:dyDescent="0.25">
      <c r="A101" s="78">
        <v>13</v>
      </c>
      <c r="B101" s="77" t="s">
        <v>44</v>
      </c>
      <c r="C101" s="78" t="s">
        <v>14</v>
      </c>
      <c r="D101" s="78">
        <v>140</v>
      </c>
      <c r="E101" s="131"/>
      <c r="F101" s="63"/>
      <c r="G101" s="29" t="s">
        <v>25</v>
      </c>
      <c r="H101" s="131"/>
      <c r="I101" s="63"/>
      <c r="J101" s="133" t="e">
        <f t="shared" ref="J101" si="30">D101*G101</f>
        <v>#VALUE!</v>
      </c>
      <c r="K101" s="167"/>
      <c r="L101" s="155"/>
      <c r="M101" s="155"/>
      <c r="N101" s="155"/>
    </row>
    <row r="102" spans="1:14" s="156" customFormat="1" x14ac:dyDescent="0.25">
      <c r="A102" s="150" t="s">
        <v>166</v>
      </c>
      <c r="B102" s="110" t="s">
        <v>153</v>
      </c>
      <c r="C102" s="107" t="s">
        <v>14</v>
      </c>
      <c r="D102" s="107">
        <v>140</v>
      </c>
      <c r="E102" s="66" t="s">
        <v>24</v>
      </c>
      <c r="F102" s="63"/>
      <c r="G102" s="85"/>
      <c r="H102" s="166" t="e">
        <f t="shared" si="23"/>
        <v>#VALUE!</v>
      </c>
      <c r="I102" s="27">
        <f t="shared" ref="I102:I103" si="31">D102*F102</f>
        <v>0</v>
      </c>
      <c r="J102" s="85"/>
      <c r="K102" s="154" t="s">
        <v>61</v>
      </c>
      <c r="L102" s="155"/>
      <c r="M102" s="155"/>
      <c r="N102" s="155"/>
    </row>
    <row r="103" spans="1:14" s="156" customFormat="1" x14ac:dyDescent="0.25">
      <c r="A103" s="150" t="s">
        <v>167</v>
      </c>
      <c r="B103" s="110" t="s">
        <v>36</v>
      </c>
      <c r="C103" s="107" t="s">
        <v>18</v>
      </c>
      <c r="D103" s="107">
        <v>67.2</v>
      </c>
      <c r="E103" s="66" t="s">
        <v>24</v>
      </c>
      <c r="F103" s="63"/>
      <c r="G103" s="85"/>
      <c r="H103" s="166" t="e">
        <f t="shared" si="23"/>
        <v>#VALUE!</v>
      </c>
      <c r="I103" s="27">
        <f t="shared" si="31"/>
        <v>0</v>
      </c>
      <c r="J103" s="85"/>
      <c r="K103" s="154" t="s">
        <v>61</v>
      </c>
      <c r="L103" s="155"/>
      <c r="M103" s="155"/>
      <c r="N103" s="155"/>
    </row>
    <row r="104" spans="1:14" s="156" customFormat="1" ht="25.5" x14ac:dyDescent="0.25">
      <c r="A104" s="78">
        <v>14</v>
      </c>
      <c r="B104" s="77" t="s">
        <v>168</v>
      </c>
      <c r="C104" s="78" t="s">
        <v>14</v>
      </c>
      <c r="D104" s="78">
        <v>14</v>
      </c>
      <c r="E104" s="131"/>
      <c r="F104" s="63"/>
      <c r="G104" s="29" t="s">
        <v>25</v>
      </c>
      <c r="H104" s="131"/>
      <c r="I104" s="63"/>
      <c r="J104" s="133" t="e">
        <f t="shared" ref="J104" si="32">D104*G104</f>
        <v>#VALUE!</v>
      </c>
      <c r="K104" s="167"/>
      <c r="L104" s="155"/>
      <c r="M104" s="155"/>
      <c r="N104" s="155"/>
    </row>
    <row r="105" spans="1:14" s="156" customFormat="1" ht="25.5" x14ac:dyDescent="0.25">
      <c r="A105" s="152" t="s">
        <v>172</v>
      </c>
      <c r="B105" s="134" t="s">
        <v>169</v>
      </c>
      <c r="C105" s="135" t="s">
        <v>14</v>
      </c>
      <c r="D105" s="135">
        <v>9</v>
      </c>
      <c r="E105" s="142" t="s">
        <v>24</v>
      </c>
      <c r="F105" s="63"/>
      <c r="G105" s="128"/>
      <c r="H105" s="166" t="e">
        <f>D105*E105</f>
        <v>#VALUE!</v>
      </c>
      <c r="I105" s="27">
        <f>D105*F105</f>
        <v>0</v>
      </c>
      <c r="J105" s="85"/>
      <c r="K105" s="167"/>
      <c r="L105" s="155"/>
      <c r="M105" s="155"/>
      <c r="N105" s="155"/>
    </row>
    <row r="106" spans="1:14" s="156" customFormat="1" ht="25.5" x14ac:dyDescent="0.25">
      <c r="A106" s="152" t="s">
        <v>171</v>
      </c>
      <c r="B106" s="110" t="s">
        <v>170</v>
      </c>
      <c r="C106" s="135" t="s">
        <v>14</v>
      </c>
      <c r="D106" s="107">
        <v>5</v>
      </c>
      <c r="E106" s="66" t="s">
        <v>24</v>
      </c>
      <c r="F106" s="63"/>
      <c r="G106" s="85"/>
      <c r="H106" s="166" t="e">
        <f t="shared" si="23"/>
        <v>#VALUE!</v>
      </c>
      <c r="I106" s="27">
        <f t="shared" ref="I106" si="33">D106*F106</f>
        <v>0</v>
      </c>
      <c r="J106" s="85"/>
      <c r="K106" s="154" t="s">
        <v>61</v>
      </c>
      <c r="L106" s="155"/>
      <c r="M106" s="155"/>
      <c r="N106" s="155"/>
    </row>
    <row r="107" spans="1:14" s="156" customFormat="1" ht="25.5" x14ac:dyDescent="0.25">
      <c r="A107" s="141" t="s">
        <v>173</v>
      </c>
      <c r="B107" s="126" t="s">
        <v>174</v>
      </c>
      <c r="C107" s="168" t="s">
        <v>37</v>
      </c>
      <c r="D107" s="147">
        <v>0.27</v>
      </c>
      <c r="E107" s="69"/>
      <c r="F107" s="143"/>
      <c r="G107" s="144" t="s">
        <v>25</v>
      </c>
      <c r="H107" s="69"/>
      <c r="I107" s="143"/>
      <c r="J107" s="145" t="e">
        <f>D107*G107</f>
        <v>#VALUE!</v>
      </c>
      <c r="K107" s="169"/>
      <c r="L107" s="170"/>
      <c r="M107" s="170"/>
      <c r="N107" s="170"/>
    </row>
    <row r="108" spans="1:14" s="156" customFormat="1" x14ac:dyDescent="0.25">
      <c r="A108" s="137" t="s">
        <v>308</v>
      </c>
      <c r="B108" s="110" t="s">
        <v>175</v>
      </c>
      <c r="C108" s="171" t="s">
        <v>66</v>
      </c>
      <c r="D108" s="107">
        <v>47.52</v>
      </c>
      <c r="E108" s="70" t="s">
        <v>24</v>
      </c>
      <c r="F108" s="172"/>
      <c r="G108" s="173"/>
      <c r="H108" s="176" t="e">
        <f>E108*D108</f>
        <v>#VALUE!</v>
      </c>
      <c r="I108" s="136">
        <f>D108*F108</f>
        <v>0</v>
      </c>
      <c r="J108" s="173"/>
      <c r="K108" s="169" t="s">
        <v>61</v>
      </c>
      <c r="L108" s="170"/>
      <c r="M108" s="170"/>
      <c r="N108" s="170"/>
    </row>
    <row r="109" spans="1:14" s="156" customFormat="1" ht="15.75" thickBot="1" x14ac:dyDescent="0.3">
      <c r="A109" s="139" t="s">
        <v>309</v>
      </c>
      <c r="B109" s="138" t="s">
        <v>19</v>
      </c>
      <c r="C109" s="174" t="s">
        <v>18</v>
      </c>
      <c r="D109" s="175">
        <v>30.24</v>
      </c>
      <c r="E109" s="70" t="s">
        <v>24</v>
      </c>
      <c r="F109" s="172"/>
      <c r="G109" s="173"/>
      <c r="H109" s="176" t="e">
        <f>E109*D109</f>
        <v>#VALUE!</v>
      </c>
      <c r="I109" s="136">
        <f>D109*F109</f>
        <v>0</v>
      </c>
      <c r="J109" s="173"/>
      <c r="K109" s="169" t="s">
        <v>61</v>
      </c>
      <c r="L109" s="170"/>
      <c r="M109" s="170"/>
      <c r="N109" s="170"/>
    </row>
    <row r="110" spans="1:14" ht="15.75" thickBot="1" x14ac:dyDescent="0.3">
      <c r="A110" s="140"/>
      <c r="B110" s="72" t="s">
        <v>59</v>
      </c>
      <c r="C110" s="96"/>
      <c r="D110" s="74"/>
      <c r="E110" s="53"/>
      <c r="F110" s="54"/>
      <c r="G110" s="55"/>
      <c r="H110" s="88" t="e">
        <f>SUM(H43:H109)</f>
        <v>#VALUE!</v>
      </c>
      <c r="I110" s="56">
        <f>SUM(I43:I109)</f>
        <v>0</v>
      </c>
      <c r="J110" s="86" t="e">
        <f>SUM(J43:J107)</f>
        <v>#VALUE!</v>
      </c>
      <c r="K110" s="80"/>
      <c r="L110" s="52"/>
      <c r="M110" s="52"/>
      <c r="N110" s="52"/>
    </row>
    <row r="111" spans="1:14" ht="20.25" customHeight="1" thickBot="1" x14ac:dyDescent="0.25">
      <c r="A111" s="33"/>
      <c r="B111" s="221" t="s">
        <v>176</v>
      </c>
      <c r="C111" s="221"/>
      <c r="D111" s="221"/>
      <c r="E111" s="222"/>
      <c r="F111" s="222"/>
      <c r="G111" s="48"/>
      <c r="H111" s="48"/>
      <c r="I111" s="48"/>
      <c r="J111" s="90"/>
      <c r="K111" s="49"/>
      <c r="L111" s="50"/>
      <c r="M111" s="50"/>
      <c r="N111" s="51"/>
    </row>
    <row r="112" spans="1:14" s="156" customFormat="1" ht="40.5" customHeight="1" x14ac:dyDescent="0.25">
      <c r="A112" s="76">
        <v>16</v>
      </c>
      <c r="B112" s="75" t="s">
        <v>177</v>
      </c>
      <c r="C112" s="76" t="s">
        <v>66</v>
      </c>
      <c r="D112" s="76">
        <v>80</v>
      </c>
      <c r="E112" s="177"/>
      <c r="F112" s="178"/>
      <c r="G112" s="23" t="s">
        <v>25</v>
      </c>
      <c r="H112" s="177"/>
      <c r="I112" s="178"/>
      <c r="J112" s="239" t="e">
        <f>D112*G112</f>
        <v>#VALUE!</v>
      </c>
      <c r="K112" s="179"/>
      <c r="L112" s="179"/>
      <c r="M112" s="179"/>
      <c r="N112" s="179"/>
    </row>
    <row r="113" spans="1:14" s="156" customFormat="1" ht="25.5" x14ac:dyDescent="0.25">
      <c r="A113" s="150" t="s">
        <v>193</v>
      </c>
      <c r="B113" s="110" t="s">
        <v>178</v>
      </c>
      <c r="C113" s="107" t="s">
        <v>69</v>
      </c>
      <c r="D113" s="107">
        <v>20</v>
      </c>
      <c r="E113" s="66" t="s">
        <v>24</v>
      </c>
      <c r="F113" s="63"/>
      <c r="G113" s="128"/>
      <c r="H113" s="166" t="e">
        <f t="shared" ref="H113:H114" si="34">D113*E113</f>
        <v>#VALUE!</v>
      </c>
      <c r="I113" s="27">
        <f t="shared" ref="I113:I114" si="35">D113*F113</f>
        <v>0</v>
      </c>
      <c r="J113" s="162"/>
      <c r="K113" s="165" t="s">
        <v>61</v>
      </c>
      <c r="L113" s="155"/>
      <c r="M113" s="155"/>
      <c r="N113" s="155"/>
    </row>
    <row r="114" spans="1:14" s="156" customFormat="1" ht="15.75" thickBot="1" x14ac:dyDescent="0.3">
      <c r="A114" s="150" t="s">
        <v>194</v>
      </c>
      <c r="B114" s="110" t="s">
        <v>17</v>
      </c>
      <c r="C114" s="107" t="s">
        <v>18</v>
      </c>
      <c r="D114" s="107">
        <v>176</v>
      </c>
      <c r="E114" s="66" t="s">
        <v>24</v>
      </c>
      <c r="F114" s="63"/>
      <c r="G114" s="85"/>
      <c r="H114" s="166" t="e">
        <f t="shared" si="34"/>
        <v>#VALUE!</v>
      </c>
      <c r="I114" s="27">
        <f t="shared" si="35"/>
        <v>0</v>
      </c>
      <c r="J114" s="162"/>
      <c r="K114" s="165" t="s">
        <v>61</v>
      </c>
      <c r="L114" s="155"/>
      <c r="M114" s="155"/>
      <c r="N114" s="155"/>
    </row>
    <row r="115" spans="1:14" s="180" customFormat="1" ht="25.5" x14ac:dyDescent="0.25">
      <c r="A115" s="151" t="s">
        <v>179</v>
      </c>
      <c r="B115" s="75" t="s">
        <v>180</v>
      </c>
      <c r="C115" s="78" t="s">
        <v>66</v>
      </c>
      <c r="D115" s="78">
        <v>2240.1999999999998</v>
      </c>
      <c r="E115" s="68"/>
      <c r="F115" s="132"/>
      <c r="G115" s="29" t="s">
        <v>25</v>
      </c>
      <c r="H115" s="68"/>
      <c r="I115" s="132"/>
      <c r="J115" s="240" t="e">
        <f>D115*G115</f>
        <v>#VALUE!</v>
      </c>
      <c r="K115" s="153"/>
      <c r="L115" s="157"/>
      <c r="M115" s="157"/>
      <c r="N115" s="157"/>
    </row>
    <row r="116" spans="1:14" s="180" customFormat="1" ht="25.5" x14ac:dyDescent="0.25">
      <c r="A116" s="150" t="s">
        <v>310</v>
      </c>
      <c r="B116" s="110" t="s">
        <v>181</v>
      </c>
      <c r="C116" s="107" t="s">
        <v>90</v>
      </c>
      <c r="D116" s="107">
        <v>484</v>
      </c>
      <c r="E116" s="66" t="s">
        <v>24</v>
      </c>
      <c r="F116" s="132"/>
      <c r="G116" s="128"/>
      <c r="H116" s="166" t="e">
        <f>D116*E116</f>
        <v>#VALUE!</v>
      </c>
      <c r="I116" s="27">
        <f>F116*D116</f>
        <v>0</v>
      </c>
      <c r="J116" s="161"/>
      <c r="K116" s="165" t="s">
        <v>61</v>
      </c>
      <c r="L116" s="157"/>
      <c r="M116" s="157"/>
      <c r="N116" s="157"/>
    </row>
    <row r="117" spans="1:14" s="180" customFormat="1" ht="25.5" x14ac:dyDescent="0.25">
      <c r="A117" s="150" t="s">
        <v>311</v>
      </c>
      <c r="B117" s="110" t="s">
        <v>182</v>
      </c>
      <c r="C117" s="107" t="s">
        <v>90</v>
      </c>
      <c r="D117" s="107">
        <v>6</v>
      </c>
      <c r="E117" s="66" t="s">
        <v>24</v>
      </c>
      <c r="F117" s="132"/>
      <c r="G117" s="128"/>
      <c r="H117" s="166" t="e">
        <f t="shared" ref="H117:H121" si="36">D117*E117</f>
        <v>#VALUE!</v>
      </c>
      <c r="I117" s="27">
        <f t="shared" ref="I117:I121" si="37">F117*D117</f>
        <v>0</v>
      </c>
      <c r="J117" s="161"/>
      <c r="K117" s="165" t="s">
        <v>61</v>
      </c>
      <c r="L117" s="157"/>
      <c r="M117" s="157"/>
      <c r="N117" s="157"/>
    </row>
    <row r="118" spans="1:14" s="180" customFormat="1" ht="25.5" x14ac:dyDescent="0.25">
      <c r="A118" s="150" t="s">
        <v>312</v>
      </c>
      <c r="B118" s="110" t="s">
        <v>183</v>
      </c>
      <c r="C118" s="107" t="s">
        <v>90</v>
      </c>
      <c r="D118" s="107">
        <v>24</v>
      </c>
      <c r="E118" s="66" t="s">
        <v>24</v>
      </c>
      <c r="F118" s="132"/>
      <c r="G118" s="128"/>
      <c r="H118" s="166" t="e">
        <f t="shared" si="36"/>
        <v>#VALUE!</v>
      </c>
      <c r="I118" s="27">
        <f t="shared" si="37"/>
        <v>0</v>
      </c>
      <c r="J118" s="161"/>
      <c r="K118" s="165" t="s">
        <v>61</v>
      </c>
      <c r="L118" s="157"/>
      <c r="M118" s="157"/>
      <c r="N118" s="157"/>
    </row>
    <row r="119" spans="1:14" s="180" customFormat="1" ht="25.5" x14ac:dyDescent="0.25">
      <c r="A119" s="150" t="s">
        <v>313</v>
      </c>
      <c r="B119" s="110" t="s">
        <v>184</v>
      </c>
      <c r="C119" s="107" t="s">
        <v>90</v>
      </c>
      <c r="D119" s="107">
        <v>18</v>
      </c>
      <c r="E119" s="66" t="s">
        <v>24</v>
      </c>
      <c r="F119" s="132"/>
      <c r="G119" s="128"/>
      <c r="H119" s="166" t="e">
        <f t="shared" si="36"/>
        <v>#VALUE!</v>
      </c>
      <c r="I119" s="27">
        <f t="shared" si="37"/>
        <v>0</v>
      </c>
      <c r="J119" s="161"/>
      <c r="K119" s="165" t="s">
        <v>61</v>
      </c>
      <c r="L119" s="157"/>
      <c r="M119" s="157"/>
      <c r="N119" s="157"/>
    </row>
    <row r="120" spans="1:14" s="180" customFormat="1" ht="25.5" x14ac:dyDescent="0.25">
      <c r="A120" s="150" t="s">
        <v>314</v>
      </c>
      <c r="B120" s="110" t="s">
        <v>192</v>
      </c>
      <c r="C120" s="107" t="s">
        <v>90</v>
      </c>
      <c r="D120" s="107">
        <v>30</v>
      </c>
      <c r="E120" s="66" t="s">
        <v>24</v>
      </c>
      <c r="F120" s="132"/>
      <c r="G120" s="128"/>
      <c r="H120" s="166" t="e">
        <f t="shared" si="36"/>
        <v>#VALUE!</v>
      </c>
      <c r="I120" s="27">
        <f t="shared" si="37"/>
        <v>0</v>
      </c>
      <c r="J120" s="161"/>
      <c r="K120" s="165" t="s">
        <v>61</v>
      </c>
      <c r="L120" s="157"/>
      <c r="M120" s="157"/>
      <c r="N120" s="157"/>
    </row>
    <row r="121" spans="1:14" s="180" customFormat="1" x14ac:dyDescent="0.25">
      <c r="A121" s="150" t="s">
        <v>315</v>
      </c>
      <c r="B121" s="110" t="s">
        <v>17</v>
      </c>
      <c r="C121" s="107" t="s">
        <v>18</v>
      </c>
      <c r="D121" s="107">
        <v>4928.4399999999996</v>
      </c>
      <c r="E121" s="66" t="s">
        <v>24</v>
      </c>
      <c r="F121" s="132"/>
      <c r="G121" s="128"/>
      <c r="H121" s="166" t="e">
        <f t="shared" si="36"/>
        <v>#VALUE!</v>
      </c>
      <c r="I121" s="27">
        <f t="shared" si="37"/>
        <v>0</v>
      </c>
      <c r="J121" s="161"/>
      <c r="K121" s="165" t="s">
        <v>61</v>
      </c>
      <c r="L121" s="157"/>
      <c r="M121" s="157"/>
      <c r="N121" s="157"/>
    </row>
    <row r="122" spans="1:14" s="180" customFormat="1" ht="51" x14ac:dyDescent="0.25">
      <c r="A122" s="151" t="s">
        <v>186</v>
      </c>
      <c r="B122" s="77" t="s">
        <v>185</v>
      </c>
      <c r="C122" s="78" t="s">
        <v>66</v>
      </c>
      <c r="D122" s="78">
        <v>220.6</v>
      </c>
      <c r="E122" s="68"/>
      <c r="F122" s="132"/>
      <c r="G122" s="29" t="s">
        <v>25</v>
      </c>
      <c r="H122" s="68"/>
      <c r="I122" s="132"/>
      <c r="J122" s="240" t="e">
        <f>D122*G122</f>
        <v>#VALUE!</v>
      </c>
      <c r="K122" s="153"/>
      <c r="L122" s="157"/>
      <c r="M122" s="157"/>
      <c r="N122" s="157"/>
    </row>
    <row r="123" spans="1:14" s="180" customFormat="1" ht="25.5" x14ac:dyDescent="0.25">
      <c r="A123" s="150" t="s">
        <v>316</v>
      </c>
      <c r="B123" s="110" t="s">
        <v>423</v>
      </c>
      <c r="C123" s="107" t="s">
        <v>69</v>
      </c>
      <c r="D123" s="107">
        <v>9</v>
      </c>
      <c r="E123" s="66" t="s">
        <v>24</v>
      </c>
      <c r="F123" s="132"/>
      <c r="G123" s="128"/>
      <c r="H123" s="166" t="e">
        <f>D123*E123</f>
        <v>#VALUE!</v>
      </c>
      <c r="I123" s="27">
        <f>D123*F123</f>
        <v>0</v>
      </c>
      <c r="J123" s="161"/>
      <c r="K123" s="165" t="s">
        <v>61</v>
      </c>
      <c r="L123" s="157"/>
      <c r="M123" s="157"/>
      <c r="N123" s="157"/>
    </row>
    <row r="124" spans="1:14" s="180" customFormat="1" ht="25.5" x14ac:dyDescent="0.25">
      <c r="A124" s="150" t="s">
        <v>317</v>
      </c>
      <c r="B124" s="110" t="s">
        <v>424</v>
      </c>
      <c r="C124" s="107" t="s">
        <v>69</v>
      </c>
      <c r="D124" s="107">
        <v>17</v>
      </c>
      <c r="E124" s="66" t="s">
        <v>24</v>
      </c>
      <c r="F124" s="132"/>
      <c r="G124" s="128"/>
      <c r="H124" s="166" t="e">
        <f>D124*E124</f>
        <v>#VALUE!</v>
      </c>
      <c r="I124" s="27">
        <f>D124*F124</f>
        <v>0</v>
      </c>
      <c r="J124" s="161"/>
      <c r="K124" s="165" t="s">
        <v>61</v>
      </c>
      <c r="L124" s="157"/>
      <c r="M124" s="157"/>
      <c r="N124" s="157"/>
    </row>
    <row r="125" spans="1:14" s="156" customFormat="1" ht="25.5" x14ac:dyDescent="0.25">
      <c r="A125" s="150" t="s">
        <v>318</v>
      </c>
      <c r="B125" s="110" t="s">
        <v>187</v>
      </c>
      <c r="C125" s="107" t="s">
        <v>69</v>
      </c>
      <c r="D125" s="107">
        <v>6</v>
      </c>
      <c r="E125" s="66" t="s">
        <v>24</v>
      </c>
      <c r="F125" s="63"/>
      <c r="G125" s="128"/>
      <c r="H125" s="166" t="e">
        <f t="shared" ref="H125:H126" si="38">D125*E125</f>
        <v>#VALUE!</v>
      </c>
      <c r="I125" s="27">
        <f t="shared" ref="I125:I126" si="39">D125*F125</f>
        <v>0</v>
      </c>
      <c r="J125" s="162"/>
      <c r="K125" s="165" t="s">
        <v>61</v>
      </c>
      <c r="L125" s="155"/>
      <c r="M125" s="155"/>
      <c r="N125" s="155"/>
    </row>
    <row r="126" spans="1:14" s="156" customFormat="1" x14ac:dyDescent="0.25">
      <c r="A126" s="150" t="s">
        <v>425</v>
      </c>
      <c r="B126" s="110" t="s">
        <v>17</v>
      </c>
      <c r="C126" s="107" t="s">
        <v>18</v>
      </c>
      <c r="D126" s="107">
        <v>485.32</v>
      </c>
      <c r="E126" s="66" t="s">
        <v>24</v>
      </c>
      <c r="F126" s="63"/>
      <c r="G126" s="85"/>
      <c r="H126" s="166" t="e">
        <f t="shared" si="38"/>
        <v>#VALUE!</v>
      </c>
      <c r="I126" s="27">
        <f t="shared" si="39"/>
        <v>0</v>
      </c>
      <c r="J126" s="162"/>
      <c r="K126" s="165" t="s">
        <v>61</v>
      </c>
      <c r="L126" s="155"/>
      <c r="M126" s="155"/>
      <c r="N126" s="155"/>
    </row>
    <row r="127" spans="1:14" s="156" customFormat="1" ht="25.5" x14ac:dyDescent="0.25">
      <c r="A127" s="150" t="s">
        <v>426</v>
      </c>
      <c r="B127" s="110" t="s">
        <v>188</v>
      </c>
      <c r="C127" s="107" t="s">
        <v>69</v>
      </c>
      <c r="D127" s="107">
        <v>30</v>
      </c>
      <c r="E127" s="66" t="s">
        <v>24</v>
      </c>
      <c r="F127" s="63"/>
      <c r="G127" s="128"/>
      <c r="H127" s="166" t="e">
        <f t="shared" ref="H127:H132" si="40">D127*E127</f>
        <v>#VALUE!</v>
      </c>
      <c r="I127" s="27">
        <f t="shared" ref="I127:I132" si="41">D127*F127</f>
        <v>0</v>
      </c>
      <c r="J127" s="162"/>
      <c r="K127" s="165" t="s">
        <v>61</v>
      </c>
      <c r="L127" s="155"/>
      <c r="M127" s="155"/>
      <c r="N127" s="155"/>
    </row>
    <row r="128" spans="1:14" s="156" customFormat="1" ht="51" x14ac:dyDescent="0.25">
      <c r="A128" s="151" t="s">
        <v>190</v>
      </c>
      <c r="B128" s="77" t="s">
        <v>189</v>
      </c>
      <c r="C128" s="78" t="s">
        <v>66</v>
      </c>
      <c r="D128" s="107">
        <v>182</v>
      </c>
      <c r="E128" s="68"/>
      <c r="F128" s="63"/>
      <c r="G128" s="29" t="s">
        <v>25</v>
      </c>
      <c r="H128" s="131"/>
      <c r="I128" s="63"/>
      <c r="J128" s="240" t="e">
        <f>D128*G128</f>
        <v>#VALUE!</v>
      </c>
      <c r="K128" s="165"/>
      <c r="L128" s="155"/>
      <c r="M128" s="155"/>
      <c r="N128" s="155"/>
    </row>
    <row r="129" spans="1:14" s="156" customFormat="1" ht="25.5" x14ac:dyDescent="0.25">
      <c r="A129" s="150" t="s">
        <v>319</v>
      </c>
      <c r="B129" s="110" t="s">
        <v>191</v>
      </c>
      <c r="C129" s="107" t="s">
        <v>69</v>
      </c>
      <c r="D129" s="107">
        <v>18</v>
      </c>
      <c r="E129" s="66" t="s">
        <v>24</v>
      </c>
      <c r="F129" s="63"/>
      <c r="G129" s="128"/>
      <c r="H129" s="166" t="e">
        <f t="shared" si="40"/>
        <v>#VALUE!</v>
      </c>
      <c r="I129" s="27">
        <f t="shared" si="41"/>
        <v>0</v>
      </c>
      <c r="J129" s="162"/>
      <c r="K129" s="165" t="s">
        <v>61</v>
      </c>
      <c r="L129" s="155"/>
      <c r="M129" s="155"/>
      <c r="N129" s="155"/>
    </row>
    <row r="130" spans="1:14" s="156" customFormat="1" ht="25.5" x14ac:dyDescent="0.25">
      <c r="A130" s="150" t="s">
        <v>320</v>
      </c>
      <c r="B130" s="110" t="s">
        <v>427</v>
      </c>
      <c r="C130" s="107" t="s">
        <v>69</v>
      </c>
      <c r="D130" s="107">
        <v>16</v>
      </c>
      <c r="E130" s="66" t="s">
        <v>24</v>
      </c>
      <c r="F130" s="63"/>
      <c r="G130" s="128"/>
      <c r="H130" s="166" t="e">
        <f t="shared" si="40"/>
        <v>#VALUE!</v>
      </c>
      <c r="I130" s="27">
        <f t="shared" si="41"/>
        <v>0</v>
      </c>
      <c r="J130" s="162"/>
      <c r="K130" s="165" t="s">
        <v>61</v>
      </c>
      <c r="L130" s="155"/>
      <c r="M130" s="155"/>
      <c r="N130" s="155"/>
    </row>
    <row r="131" spans="1:14" s="156" customFormat="1" ht="25.5" x14ac:dyDescent="0.25">
      <c r="A131" s="150" t="s">
        <v>321</v>
      </c>
      <c r="B131" s="110" t="s">
        <v>38</v>
      </c>
      <c r="C131" s="107" t="s">
        <v>69</v>
      </c>
      <c r="D131" s="107">
        <v>29</v>
      </c>
      <c r="E131" s="66" t="s">
        <v>24</v>
      </c>
      <c r="F131" s="63"/>
      <c r="G131" s="128"/>
      <c r="H131" s="166" t="e">
        <f t="shared" si="40"/>
        <v>#VALUE!</v>
      </c>
      <c r="I131" s="27">
        <f t="shared" si="41"/>
        <v>0</v>
      </c>
      <c r="J131" s="162"/>
      <c r="K131" s="165" t="s">
        <v>61</v>
      </c>
      <c r="L131" s="155"/>
      <c r="M131" s="155"/>
      <c r="N131" s="155"/>
    </row>
    <row r="132" spans="1:14" s="156" customFormat="1" x14ac:dyDescent="0.25">
      <c r="A132" s="150" t="s">
        <v>428</v>
      </c>
      <c r="B132" s="110" t="s">
        <v>17</v>
      </c>
      <c r="C132" s="107" t="s">
        <v>18</v>
      </c>
      <c r="D132" s="107">
        <v>409.5</v>
      </c>
      <c r="E132" s="66" t="s">
        <v>24</v>
      </c>
      <c r="F132" s="63"/>
      <c r="G132" s="85"/>
      <c r="H132" s="166" t="e">
        <f t="shared" si="40"/>
        <v>#VALUE!</v>
      </c>
      <c r="I132" s="27">
        <f t="shared" si="41"/>
        <v>0</v>
      </c>
      <c r="J132" s="162"/>
      <c r="K132" s="165" t="s">
        <v>61</v>
      </c>
      <c r="L132" s="155"/>
      <c r="M132" s="155"/>
      <c r="N132" s="155"/>
    </row>
    <row r="133" spans="1:14" s="156" customFormat="1" ht="51" x14ac:dyDescent="0.25">
      <c r="A133" s="151" t="s">
        <v>195</v>
      </c>
      <c r="B133" s="77" t="s">
        <v>199</v>
      </c>
      <c r="C133" s="78" t="s">
        <v>66</v>
      </c>
      <c r="D133" s="78">
        <v>805.7</v>
      </c>
      <c r="E133" s="68"/>
      <c r="F133" s="63"/>
      <c r="G133" s="129" t="s">
        <v>25</v>
      </c>
      <c r="H133" s="131"/>
      <c r="I133" s="63"/>
      <c r="J133" s="240" t="e">
        <f>D133*G133</f>
        <v>#VALUE!</v>
      </c>
      <c r="K133" s="165"/>
      <c r="L133" s="155"/>
      <c r="M133" s="155"/>
      <c r="N133" s="155"/>
    </row>
    <row r="134" spans="1:14" s="156" customFormat="1" x14ac:dyDescent="0.25">
      <c r="A134" s="150" t="s">
        <v>322</v>
      </c>
      <c r="B134" s="110" t="s">
        <v>16</v>
      </c>
      <c r="C134" s="107" t="s">
        <v>18</v>
      </c>
      <c r="D134" s="107">
        <v>982.95</v>
      </c>
      <c r="E134" s="66" t="s">
        <v>24</v>
      </c>
      <c r="F134" s="63"/>
      <c r="G134" s="85"/>
      <c r="H134" s="166" t="e">
        <f t="shared" ref="H134:H136" si="42">D134*E134</f>
        <v>#VALUE!</v>
      </c>
      <c r="I134" s="27">
        <f t="shared" ref="I134:I136" si="43">D134*F134</f>
        <v>0</v>
      </c>
      <c r="J134" s="162"/>
      <c r="K134" s="165" t="s">
        <v>61</v>
      </c>
      <c r="L134" s="155"/>
      <c r="M134" s="155"/>
      <c r="N134" s="155"/>
    </row>
    <row r="135" spans="1:14" s="156" customFormat="1" ht="25.5" x14ac:dyDescent="0.25">
      <c r="A135" s="150" t="s">
        <v>323</v>
      </c>
      <c r="B135" s="110" t="s">
        <v>431</v>
      </c>
      <c r="C135" s="107" t="s">
        <v>69</v>
      </c>
      <c r="D135" s="107">
        <v>16</v>
      </c>
      <c r="E135" s="66" t="s">
        <v>24</v>
      </c>
      <c r="F135" s="63"/>
      <c r="G135" s="85"/>
      <c r="H135" s="166" t="e">
        <f t="shared" si="42"/>
        <v>#VALUE!</v>
      </c>
      <c r="I135" s="27">
        <f t="shared" si="43"/>
        <v>0</v>
      </c>
      <c r="J135" s="162"/>
      <c r="K135" s="165" t="s">
        <v>61</v>
      </c>
      <c r="L135" s="155"/>
      <c r="M135" s="155"/>
      <c r="N135" s="155"/>
    </row>
    <row r="136" spans="1:14" s="156" customFormat="1" ht="25.5" x14ac:dyDescent="0.25">
      <c r="A136" s="150" t="s">
        <v>324</v>
      </c>
      <c r="B136" s="110" t="s">
        <v>432</v>
      </c>
      <c r="C136" s="107" t="s">
        <v>69</v>
      </c>
      <c r="D136" s="107">
        <v>17</v>
      </c>
      <c r="E136" s="66" t="s">
        <v>24</v>
      </c>
      <c r="F136" s="63"/>
      <c r="G136" s="85"/>
      <c r="H136" s="166" t="e">
        <f t="shared" si="42"/>
        <v>#VALUE!</v>
      </c>
      <c r="I136" s="27">
        <f t="shared" si="43"/>
        <v>0</v>
      </c>
      <c r="J136" s="162"/>
      <c r="K136" s="165" t="s">
        <v>61</v>
      </c>
      <c r="L136" s="155"/>
      <c r="M136" s="155"/>
      <c r="N136" s="155"/>
    </row>
    <row r="137" spans="1:14" s="156" customFormat="1" ht="25.5" x14ac:dyDescent="0.25">
      <c r="A137" s="150" t="s">
        <v>325</v>
      </c>
      <c r="B137" s="110" t="s">
        <v>196</v>
      </c>
      <c r="C137" s="107" t="s">
        <v>69</v>
      </c>
      <c r="D137" s="107">
        <v>12</v>
      </c>
      <c r="E137" s="66" t="s">
        <v>24</v>
      </c>
      <c r="F137" s="63"/>
      <c r="G137" s="128"/>
      <c r="H137" s="166" t="e">
        <f t="shared" ref="H137:H179" si="44">D137*E137</f>
        <v>#VALUE!</v>
      </c>
      <c r="I137" s="27">
        <f t="shared" ref="I137:I179" si="45">D137*F137</f>
        <v>0</v>
      </c>
      <c r="J137" s="162"/>
      <c r="K137" s="165" t="s">
        <v>61</v>
      </c>
      <c r="L137" s="155"/>
      <c r="M137" s="155"/>
      <c r="N137" s="155"/>
    </row>
    <row r="138" spans="1:14" s="156" customFormat="1" ht="25.5" x14ac:dyDescent="0.25">
      <c r="A138" s="150" t="s">
        <v>326</v>
      </c>
      <c r="B138" s="110" t="s">
        <v>197</v>
      </c>
      <c r="C138" s="107" t="s">
        <v>69</v>
      </c>
      <c r="D138" s="107">
        <v>24</v>
      </c>
      <c r="E138" s="66" t="s">
        <v>24</v>
      </c>
      <c r="F138" s="63"/>
      <c r="G138" s="128"/>
      <c r="H138" s="166" t="e">
        <f t="shared" si="44"/>
        <v>#VALUE!</v>
      </c>
      <c r="I138" s="27">
        <f t="shared" si="45"/>
        <v>0</v>
      </c>
      <c r="J138" s="162"/>
      <c r="K138" s="165" t="s">
        <v>61</v>
      </c>
      <c r="L138" s="155"/>
      <c r="M138" s="155"/>
      <c r="N138" s="155"/>
    </row>
    <row r="139" spans="1:14" s="156" customFormat="1" ht="25.5" x14ac:dyDescent="0.25">
      <c r="A139" s="150" t="s">
        <v>327</v>
      </c>
      <c r="B139" s="110" t="s">
        <v>200</v>
      </c>
      <c r="C139" s="107" t="s">
        <v>69</v>
      </c>
      <c r="D139" s="107">
        <v>78</v>
      </c>
      <c r="E139" s="66" t="s">
        <v>24</v>
      </c>
      <c r="F139" s="63"/>
      <c r="G139" s="128"/>
      <c r="H139" s="166" t="e">
        <f t="shared" si="44"/>
        <v>#VALUE!</v>
      </c>
      <c r="I139" s="27">
        <f t="shared" si="45"/>
        <v>0</v>
      </c>
      <c r="J139" s="162"/>
      <c r="K139" s="165" t="s">
        <v>61</v>
      </c>
      <c r="L139" s="155"/>
      <c r="M139" s="155"/>
      <c r="N139" s="155"/>
    </row>
    <row r="140" spans="1:14" s="156" customFormat="1" x14ac:dyDescent="0.25">
      <c r="A140" s="150" t="s">
        <v>328</v>
      </c>
      <c r="B140" s="110" t="s">
        <v>253</v>
      </c>
      <c r="C140" s="107" t="s">
        <v>14</v>
      </c>
      <c r="D140" s="107">
        <v>2</v>
      </c>
      <c r="E140" s="66" t="s">
        <v>24</v>
      </c>
      <c r="F140" s="63"/>
      <c r="G140" s="128"/>
      <c r="H140" s="166" t="e">
        <f t="shared" si="44"/>
        <v>#VALUE!</v>
      </c>
      <c r="I140" s="27">
        <f t="shared" si="45"/>
        <v>0</v>
      </c>
      <c r="J140" s="162"/>
      <c r="K140" s="165" t="s">
        <v>61</v>
      </c>
      <c r="L140" s="155"/>
      <c r="M140" s="155"/>
      <c r="N140" s="155"/>
    </row>
    <row r="141" spans="1:14" s="156" customFormat="1" ht="25.5" x14ac:dyDescent="0.25">
      <c r="A141" s="150" t="s">
        <v>329</v>
      </c>
      <c r="B141" s="110" t="s">
        <v>198</v>
      </c>
      <c r="C141" s="107" t="s">
        <v>69</v>
      </c>
      <c r="D141" s="107">
        <v>33</v>
      </c>
      <c r="E141" s="66" t="s">
        <v>24</v>
      </c>
      <c r="F141" s="63"/>
      <c r="G141" s="128"/>
      <c r="H141" s="166" t="e">
        <f t="shared" si="44"/>
        <v>#VALUE!</v>
      </c>
      <c r="I141" s="27">
        <f t="shared" si="45"/>
        <v>0</v>
      </c>
      <c r="J141" s="162"/>
      <c r="K141" s="165" t="s">
        <v>61</v>
      </c>
      <c r="L141" s="155"/>
      <c r="M141" s="155"/>
      <c r="N141" s="155"/>
    </row>
    <row r="142" spans="1:14" s="156" customFormat="1" ht="25.5" x14ac:dyDescent="0.25">
      <c r="A142" s="150" t="s">
        <v>330</v>
      </c>
      <c r="B142" s="110" t="s">
        <v>202</v>
      </c>
      <c r="C142" s="107" t="s">
        <v>69</v>
      </c>
      <c r="D142" s="107">
        <v>54</v>
      </c>
      <c r="E142" s="66" t="s">
        <v>24</v>
      </c>
      <c r="F142" s="63"/>
      <c r="G142" s="128"/>
      <c r="H142" s="166" t="e">
        <f t="shared" si="44"/>
        <v>#VALUE!</v>
      </c>
      <c r="I142" s="27">
        <f t="shared" si="45"/>
        <v>0</v>
      </c>
      <c r="J142" s="162"/>
      <c r="K142" s="165" t="s">
        <v>61</v>
      </c>
      <c r="L142" s="155"/>
      <c r="M142" s="155"/>
      <c r="N142" s="155"/>
    </row>
    <row r="143" spans="1:14" s="156" customFormat="1" x14ac:dyDescent="0.25">
      <c r="A143" s="150" t="s">
        <v>331</v>
      </c>
      <c r="B143" s="110" t="s">
        <v>254</v>
      </c>
      <c r="C143" s="107" t="s">
        <v>14</v>
      </c>
      <c r="D143" s="107">
        <v>2</v>
      </c>
      <c r="E143" s="66" t="s">
        <v>24</v>
      </c>
      <c r="F143" s="63"/>
      <c r="G143" s="128"/>
      <c r="H143" s="166" t="e">
        <f t="shared" si="44"/>
        <v>#VALUE!</v>
      </c>
      <c r="I143" s="27">
        <f t="shared" si="45"/>
        <v>0</v>
      </c>
      <c r="J143" s="162"/>
      <c r="K143" s="165" t="s">
        <v>61</v>
      </c>
      <c r="L143" s="155"/>
      <c r="M143" s="155"/>
      <c r="N143" s="155"/>
    </row>
    <row r="144" spans="1:14" s="156" customFormat="1" ht="25.5" x14ac:dyDescent="0.25">
      <c r="A144" s="150" t="s">
        <v>332</v>
      </c>
      <c r="B144" s="110" t="s">
        <v>201</v>
      </c>
      <c r="C144" s="107" t="s">
        <v>69</v>
      </c>
      <c r="D144" s="107">
        <v>121</v>
      </c>
      <c r="E144" s="66" t="s">
        <v>24</v>
      </c>
      <c r="F144" s="63"/>
      <c r="G144" s="128"/>
      <c r="H144" s="166" t="e">
        <f t="shared" si="44"/>
        <v>#VALUE!</v>
      </c>
      <c r="I144" s="27">
        <f t="shared" si="45"/>
        <v>0</v>
      </c>
      <c r="J144" s="162"/>
      <c r="K144" s="165" t="s">
        <v>61</v>
      </c>
      <c r="L144" s="155"/>
      <c r="M144" s="155"/>
      <c r="N144" s="155"/>
    </row>
    <row r="145" spans="1:14" s="156" customFormat="1" x14ac:dyDescent="0.25">
      <c r="A145" s="150" t="s">
        <v>434</v>
      </c>
      <c r="B145" s="110" t="s">
        <v>256</v>
      </c>
      <c r="C145" s="107" t="s">
        <v>14</v>
      </c>
      <c r="D145" s="107">
        <v>7</v>
      </c>
      <c r="E145" s="66" t="s">
        <v>24</v>
      </c>
      <c r="F145" s="63"/>
      <c r="G145" s="128"/>
      <c r="H145" s="166" t="e">
        <f t="shared" si="44"/>
        <v>#VALUE!</v>
      </c>
      <c r="I145" s="27">
        <f t="shared" si="45"/>
        <v>0</v>
      </c>
      <c r="J145" s="162"/>
      <c r="K145" s="165" t="s">
        <v>61</v>
      </c>
      <c r="L145" s="155"/>
      <c r="M145" s="155"/>
      <c r="N145" s="155"/>
    </row>
    <row r="146" spans="1:14" s="156" customFormat="1" ht="25.5" x14ac:dyDescent="0.25">
      <c r="A146" s="150" t="s">
        <v>435</v>
      </c>
      <c r="B146" s="110" t="s">
        <v>429</v>
      </c>
      <c r="C146" s="107" t="s">
        <v>69</v>
      </c>
      <c r="D146" s="107">
        <v>62</v>
      </c>
      <c r="E146" s="66" t="s">
        <v>24</v>
      </c>
      <c r="F146" s="63"/>
      <c r="G146" s="128"/>
      <c r="H146" s="166" t="e">
        <f t="shared" si="44"/>
        <v>#VALUE!</v>
      </c>
      <c r="I146" s="27">
        <f t="shared" si="45"/>
        <v>0</v>
      </c>
      <c r="J146" s="162"/>
      <c r="K146" s="165" t="s">
        <v>61</v>
      </c>
      <c r="L146" s="155"/>
      <c r="M146" s="155"/>
      <c r="N146" s="155"/>
    </row>
    <row r="147" spans="1:14" s="156" customFormat="1" x14ac:dyDescent="0.25">
      <c r="A147" s="150" t="s">
        <v>436</v>
      </c>
      <c r="B147" s="110" t="s">
        <v>433</v>
      </c>
      <c r="C147" s="107" t="s">
        <v>14</v>
      </c>
      <c r="D147" s="107">
        <v>2</v>
      </c>
      <c r="E147" s="66" t="s">
        <v>24</v>
      </c>
      <c r="F147" s="63"/>
      <c r="G147" s="128"/>
      <c r="H147" s="166" t="e">
        <f t="shared" si="44"/>
        <v>#VALUE!</v>
      </c>
      <c r="I147" s="27">
        <f t="shared" si="45"/>
        <v>0</v>
      </c>
      <c r="J147" s="162"/>
      <c r="K147" s="165" t="s">
        <v>61</v>
      </c>
      <c r="L147" s="155"/>
      <c r="M147" s="155"/>
      <c r="N147" s="155"/>
    </row>
    <row r="148" spans="1:14" s="156" customFormat="1" ht="25.5" x14ac:dyDescent="0.25">
      <c r="A148" s="150" t="s">
        <v>437</v>
      </c>
      <c r="B148" s="110" t="s">
        <v>430</v>
      </c>
      <c r="C148" s="107" t="s">
        <v>69</v>
      </c>
      <c r="D148" s="107">
        <v>6</v>
      </c>
      <c r="E148" s="66" t="s">
        <v>24</v>
      </c>
      <c r="F148" s="63"/>
      <c r="G148" s="128"/>
      <c r="H148" s="166" t="e">
        <f t="shared" si="44"/>
        <v>#VALUE!</v>
      </c>
      <c r="I148" s="27">
        <f>D145*F148</f>
        <v>0</v>
      </c>
      <c r="J148" s="162"/>
      <c r="K148" s="165" t="s">
        <v>61</v>
      </c>
      <c r="L148" s="155"/>
      <c r="M148" s="155"/>
      <c r="N148" s="155"/>
    </row>
    <row r="149" spans="1:14" ht="51" x14ac:dyDescent="0.25">
      <c r="A149" s="127" t="s">
        <v>204</v>
      </c>
      <c r="B149" s="130" t="s">
        <v>203</v>
      </c>
      <c r="C149" s="17" t="s">
        <v>66</v>
      </c>
      <c r="D149" s="17">
        <v>1247.5999999999999</v>
      </c>
      <c r="E149" s="68"/>
      <c r="F149" s="122"/>
      <c r="G149" s="29" t="s">
        <v>25</v>
      </c>
      <c r="H149" s="68"/>
      <c r="I149" s="132"/>
      <c r="J149" s="240" t="e">
        <f>D149*G149</f>
        <v>#VALUE!</v>
      </c>
      <c r="K149" s="47"/>
      <c r="L149" s="35"/>
      <c r="M149" s="35"/>
      <c r="N149" s="35"/>
    </row>
    <row r="150" spans="1:14" s="156" customFormat="1" ht="25.5" x14ac:dyDescent="0.25">
      <c r="A150" s="150" t="s">
        <v>333</v>
      </c>
      <c r="B150" s="110" t="s">
        <v>205</v>
      </c>
      <c r="C150" s="107" t="s">
        <v>69</v>
      </c>
      <c r="D150" s="107">
        <v>12</v>
      </c>
      <c r="E150" s="66" t="s">
        <v>24</v>
      </c>
      <c r="F150" s="63"/>
      <c r="G150" s="128"/>
      <c r="H150" s="166" t="e">
        <f t="shared" si="44"/>
        <v>#VALUE!</v>
      </c>
      <c r="I150" s="27">
        <f t="shared" si="45"/>
        <v>0</v>
      </c>
      <c r="J150" s="162"/>
      <c r="K150" s="165" t="s">
        <v>61</v>
      </c>
      <c r="L150" s="155"/>
      <c r="M150" s="155"/>
      <c r="N150" s="155"/>
    </row>
    <row r="151" spans="1:14" s="156" customFormat="1" ht="25.5" x14ac:dyDescent="0.25">
      <c r="A151" s="150" t="s">
        <v>334</v>
      </c>
      <c r="B151" s="110" t="s">
        <v>206</v>
      </c>
      <c r="C151" s="107" t="s">
        <v>69</v>
      </c>
      <c r="D151" s="107">
        <v>9</v>
      </c>
      <c r="E151" s="66" t="s">
        <v>24</v>
      </c>
      <c r="F151" s="63"/>
      <c r="G151" s="85"/>
      <c r="H151" s="166" t="e">
        <f t="shared" si="44"/>
        <v>#VALUE!</v>
      </c>
      <c r="I151" s="27">
        <f t="shared" si="45"/>
        <v>0</v>
      </c>
      <c r="J151" s="162"/>
      <c r="K151" s="165" t="s">
        <v>61</v>
      </c>
      <c r="L151" s="155"/>
      <c r="M151" s="155"/>
      <c r="N151" s="155"/>
    </row>
    <row r="152" spans="1:14" s="156" customFormat="1" ht="25.5" x14ac:dyDescent="0.25">
      <c r="A152" s="150" t="s">
        <v>335</v>
      </c>
      <c r="B152" s="110" t="s">
        <v>207</v>
      </c>
      <c r="C152" s="107" t="s">
        <v>69</v>
      </c>
      <c r="D152" s="107">
        <v>52</v>
      </c>
      <c r="E152" s="66" t="s">
        <v>24</v>
      </c>
      <c r="F152" s="63"/>
      <c r="G152" s="128"/>
      <c r="H152" s="166" t="e">
        <f t="shared" si="44"/>
        <v>#VALUE!</v>
      </c>
      <c r="I152" s="27">
        <f t="shared" si="45"/>
        <v>0</v>
      </c>
      <c r="J152" s="162"/>
      <c r="K152" s="165" t="s">
        <v>61</v>
      </c>
      <c r="L152" s="155"/>
      <c r="M152" s="155"/>
      <c r="N152" s="155"/>
    </row>
    <row r="153" spans="1:14" s="156" customFormat="1" ht="25.5" x14ac:dyDescent="0.25">
      <c r="A153" s="150" t="s">
        <v>336</v>
      </c>
      <c r="B153" s="110" t="s">
        <v>208</v>
      </c>
      <c r="C153" s="107" t="s">
        <v>69</v>
      </c>
      <c r="D153" s="107">
        <v>17</v>
      </c>
      <c r="E153" s="66" t="s">
        <v>24</v>
      </c>
      <c r="F153" s="63"/>
      <c r="G153" s="128"/>
      <c r="H153" s="166" t="e">
        <f t="shared" si="44"/>
        <v>#VALUE!</v>
      </c>
      <c r="I153" s="27">
        <f t="shared" si="45"/>
        <v>0</v>
      </c>
      <c r="J153" s="162"/>
      <c r="K153" s="165" t="s">
        <v>61</v>
      </c>
      <c r="L153" s="155"/>
      <c r="M153" s="155"/>
      <c r="N153" s="155"/>
    </row>
    <row r="154" spans="1:14" s="156" customFormat="1" ht="25.5" x14ac:dyDescent="0.25">
      <c r="A154" s="150" t="s">
        <v>337</v>
      </c>
      <c r="B154" s="110" t="s">
        <v>209</v>
      </c>
      <c r="C154" s="107" t="s">
        <v>69</v>
      </c>
      <c r="D154" s="107">
        <v>32</v>
      </c>
      <c r="E154" s="66" t="s">
        <v>24</v>
      </c>
      <c r="F154" s="63"/>
      <c r="G154" s="128"/>
      <c r="H154" s="166" t="e">
        <f t="shared" si="44"/>
        <v>#VALUE!</v>
      </c>
      <c r="I154" s="27">
        <f t="shared" si="45"/>
        <v>0</v>
      </c>
      <c r="J154" s="162"/>
      <c r="K154" s="165" t="s">
        <v>61</v>
      </c>
      <c r="L154" s="155"/>
      <c r="M154" s="155"/>
      <c r="N154" s="155"/>
    </row>
    <row r="155" spans="1:14" s="156" customFormat="1" ht="25.5" x14ac:dyDescent="0.25">
      <c r="A155" s="150" t="s">
        <v>338</v>
      </c>
      <c r="B155" s="110" t="s">
        <v>210</v>
      </c>
      <c r="C155" s="107" t="s">
        <v>69</v>
      </c>
      <c r="D155" s="107">
        <v>26</v>
      </c>
      <c r="E155" s="66" t="s">
        <v>24</v>
      </c>
      <c r="F155" s="63"/>
      <c r="G155" s="128"/>
      <c r="H155" s="166" t="e">
        <f t="shared" si="44"/>
        <v>#VALUE!</v>
      </c>
      <c r="I155" s="27">
        <f t="shared" si="45"/>
        <v>0</v>
      </c>
      <c r="J155" s="162"/>
      <c r="K155" s="165" t="s">
        <v>61</v>
      </c>
      <c r="L155" s="155"/>
      <c r="M155" s="155"/>
      <c r="N155" s="155"/>
    </row>
    <row r="156" spans="1:14" s="156" customFormat="1" ht="25.5" x14ac:dyDescent="0.25">
      <c r="A156" s="150" t="s">
        <v>339</v>
      </c>
      <c r="B156" s="110" t="s">
        <v>211</v>
      </c>
      <c r="C156" s="107" t="s">
        <v>69</v>
      </c>
      <c r="D156" s="107">
        <v>54</v>
      </c>
      <c r="E156" s="66" t="s">
        <v>24</v>
      </c>
      <c r="F156" s="63"/>
      <c r="G156" s="128"/>
      <c r="H156" s="166" t="e">
        <f t="shared" si="44"/>
        <v>#VALUE!</v>
      </c>
      <c r="I156" s="27">
        <f t="shared" si="45"/>
        <v>0</v>
      </c>
      <c r="J156" s="162"/>
      <c r="K156" s="165" t="s">
        <v>61</v>
      </c>
      <c r="L156" s="155"/>
      <c r="M156" s="155"/>
      <c r="N156" s="155"/>
    </row>
    <row r="157" spans="1:14" s="156" customFormat="1" x14ac:dyDescent="0.25">
      <c r="A157" s="150" t="s">
        <v>340</v>
      </c>
      <c r="B157" s="110" t="s">
        <v>257</v>
      </c>
      <c r="C157" s="107" t="s">
        <v>14</v>
      </c>
      <c r="D157" s="107">
        <v>3</v>
      </c>
      <c r="E157" s="66" t="s">
        <v>24</v>
      </c>
      <c r="F157" s="63"/>
      <c r="G157" s="128"/>
      <c r="H157" s="166" t="e">
        <f t="shared" si="44"/>
        <v>#VALUE!</v>
      </c>
      <c r="I157" s="27"/>
      <c r="J157" s="162"/>
      <c r="K157" s="165" t="s">
        <v>61</v>
      </c>
      <c r="L157" s="155"/>
      <c r="M157" s="155"/>
      <c r="N157" s="155"/>
    </row>
    <row r="158" spans="1:14" s="156" customFormat="1" ht="25.5" x14ac:dyDescent="0.25">
      <c r="A158" s="150" t="s">
        <v>341</v>
      </c>
      <c r="B158" s="110" t="s">
        <v>212</v>
      </c>
      <c r="C158" s="107" t="s">
        <v>69</v>
      </c>
      <c r="D158" s="107">
        <v>45</v>
      </c>
      <c r="E158" s="66" t="s">
        <v>24</v>
      </c>
      <c r="F158" s="63"/>
      <c r="G158" s="128"/>
      <c r="H158" s="166" t="e">
        <f t="shared" si="44"/>
        <v>#VALUE!</v>
      </c>
      <c r="I158" s="27">
        <f t="shared" si="45"/>
        <v>0</v>
      </c>
      <c r="J158" s="162"/>
      <c r="K158" s="165" t="s">
        <v>61</v>
      </c>
      <c r="L158" s="155"/>
      <c r="M158" s="155"/>
      <c r="N158" s="155"/>
    </row>
    <row r="159" spans="1:14" s="156" customFormat="1" ht="25.5" x14ac:dyDescent="0.25">
      <c r="A159" s="150" t="s">
        <v>342</v>
      </c>
      <c r="B159" s="110" t="s">
        <v>438</v>
      </c>
      <c r="C159" s="107" t="s">
        <v>69</v>
      </c>
      <c r="D159" s="107">
        <v>5</v>
      </c>
      <c r="E159" s="66" t="s">
        <v>24</v>
      </c>
      <c r="F159" s="63"/>
      <c r="G159" s="128"/>
      <c r="H159" s="166" t="e">
        <f t="shared" si="44"/>
        <v>#VALUE!</v>
      </c>
      <c r="I159" s="27">
        <f t="shared" si="45"/>
        <v>0</v>
      </c>
      <c r="J159" s="162"/>
      <c r="K159" s="165" t="s">
        <v>61</v>
      </c>
      <c r="L159" s="155"/>
      <c r="M159" s="155"/>
      <c r="N159" s="155"/>
    </row>
    <row r="160" spans="1:14" s="156" customFormat="1" x14ac:dyDescent="0.25">
      <c r="A160" s="150" t="s">
        <v>343</v>
      </c>
      <c r="B160" s="110" t="s">
        <v>440</v>
      </c>
      <c r="C160" s="107" t="s">
        <v>14</v>
      </c>
      <c r="D160" s="107">
        <v>1</v>
      </c>
      <c r="E160" s="66" t="s">
        <v>24</v>
      </c>
      <c r="F160" s="63"/>
      <c r="G160" s="128"/>
      <c r="H160" s="166" t="e">
        <f t="shared" si="44"/>
        <v>#VALUE!</v>
      </c>
      <c r="I160" s="27">
        <f t="shared" si="45"/>
        <v>0</v>
      </c>
      <c r="J160" s="162"/>
      <c r="K160" s="165" t="s">
        <v>61</v>
      </c>
      <c r="L160" s="155"/>
      <c r="M160" s="155"/>
      <c r="N160" s="155"/>
    </row>
    <row r="161" spans="1:14" s="156" customFormat="1" ht="25.5" x14ac:dyDescent="0.25">
      <c r="A161" s="150" t="s">
        <v>344</v>
      </c>
      <c r="B161" s="110" t="s">
        <v>213</v>
      </c>
      <c r="C161" s="107" t="s">
        <v>69</v>
      </c>
      <c r="D161" s="107">
        <v>21</v>
      </c>
      <c r="E161" s="66" t="s">
        <v>24</v>
      </c>
      <c r="F161" s="63"/>
      <c r="G161" s="128"/>
      <c r="H161" s="166" t="e">
        <f t="shared" si="44"/>
        <v>#VALUE!</v>
      </c>
      <c r="I161" s="27">
        <f t="shared" si="45"/>
        <v>0</v>
      </c>
      <c r="J161" s="162"/>
      <c r="K161" s="165" t="s">
        <v>61</v>
      </c>
      <c r="L161" s="155"/>
      <c r="M161" s="155"/>
      <c r="N161" s="155"/>
    </row>
    <row r="162" spans="1:14" s="156" customFormat="1" x14ac:dyDescent="0.25">
      <c r="A162" s="150" t="s">
        <v>345</v>
      </c>
      <c r="B162" s="110" t="s">
        <v>255</v>
      </c>
      <c r="C162" s="107" t="s">
        <v>14</v>
      </c>
      <c r="D162" s="107">
        <v>3</v>
      </c>
      <c r="E162" s="66" t="s">
        <v>24</v>
      </c>
      <c r="F162" s="63"/>
      <c r="G162" s="128"/>
      <c r="H162" s="166" t="e">
        <f t="shared" si="44"/>
        <v>#VALUE!</v>
      </c>
      <c r="I162" s="27">
        <f t="shared" si="45"/>
        <v>0</v>
      </c>
      <c r="J162" s="162"/>
      <c r="K162" s="165" t="s">
        <v>61</v>
      </c>
      <c r="L162" s="155"/>
      <c r="M162" s="155"/>
      <c r="N162" s="155"/>
    </row>
    <row r="163" spans="1:14" s="156" customFormat="1" ht="25.5" x14ac:dyDescent="0.25">
      <c r="A163" s="150" t="s">
        <v>346</v>
      </c>
      <c r="B163" s="110" t="s">
        <v>214</v>
      </c>
      <c r="C163" s="107" t="s">
        <v>69</v>
      </c>
      <c r="D163" s="107">
        <v>91</v>
      </c>
      <c r="E163" s="66" t="s">
        <v>24</v>
      </c>
      <c r="F163" s="63"/>
      <c r="G163" s="128"/>
      <c r="H163" s="166" t="e">
        <f t="shared" si="44"/>
        <v>#VALUE!</v>
      </c>
      <c r="I163" s="27">
        <f t="shared" si="45"/>
        <v>0</v>
      </c>
      <c r="J163" s="162"/>
      <c r="K163" s="165" t="s">
        <v>61</v>
      </c>
      <c r="L163" s="155"/>
      <c r="M163" s="155"/>
      <c r="N163" s="155"/>
    </row>
    <row r="164" spans="1:14" s="156" customFormat="1" x14ac:dyDescent="0.25">
      <c r="A164" s="150" t="s">
        <v>347</v>
      </c>
      <c r="B164" s="110" t="s">
        <v>160</v>
      </c>
      <c r="C164" s="107" t="s">
        <v>14</v>
      </c>
      <c r="D164" s="107">
        <v>3</v>
      </c>
      <c r="E164" s="66" t="s">
        <v>24</v>
      </c>
      <c r="F164" s="63"/>
      <c r="G164" s="128"/>
      <c r="H164" s="166" t="e">
        <f t="shared" si="44"/>
        <v>#VALUE!</v>
      </c>
      <c r="I164" s="27">
        <f t="shared" si="45"/>
        <v>0</v>
      </c>
      <c r="J164" s="162"/>
      <c r="K164" s="165" t="s">
        <v>61</v>
      </c>
      <c r="L164" s="155"/>
      <c r="M164" s="155"/>
      <c r="N164" s="155"/>
    </row>
    <row r="165" spans="1:14" s="156" customFormat="1" ht="25.5" x14ac:dyDescent="0.25">
      <c r="A165" s="150" t="s">
        <v>348</v>
      </c>
      <c r="B165" s="110" t="s">
        <v>439</v>
      </c>
      <c r="C165" s="107" t="s">
        <v>69</v>
      </c>
      <c r="D165" s="107">
        <v>2</v>
      </c>
      <c r="E165" s="66" t="s">
        <v>24</v>
      </c>
      <c r="F165" s="63"/>
      <c r="G165" s="128"/>
      <c r="H165" s="166" t="e">
        <f t="shared" si="44"/>
        <v>#VALUE!</v>
      </c>
      <c r="I165" s="27">
        <f t="shared" si="45"/>
        <v>0</v>
      </c>
      <c r="J165" s="162"/>
      <c r="K165" s="165" t="s">
        <v>61</v>
      </c>
      <c r="L165" s="155"/>
      <c r="M165" s="155"/>
      <c r="N165" s="155"/>
    </row>
    <row r="166" spans="1:14" s="156" customFormat="1" x14ac:dyDescent="0.25">
      <c r="A166" s="150" t="s">
        <v>442</v>
      </c>
      <c r="B166" s="110" t="s">
        <v>441</v>
      </c>
      <c r="C166" s="107" t="s">
        <v>14</v>
      </c>
      <c r="D166" s="107">
        <v>1</v>
      </c>
      <c r="E166" s="66" t="s">
        <v>24</v>
      </c>
      <c r="F166" s="63"/>
      <c r="G166" s="128"/>
      <c r="H166" s="166" t="e">
        <f t="shared" si="44"/>
        <v>#VALUE!</v>
      </c>
      <c r="I166" s="27">
        <f t="shared" si="45"/>
        <v>0</v>
      </c>
      <c r="J166" s="162"/>
      <c r="K166" s="165" t="s">
        <v>61</v>
      </c>
      <c r="L166" s="155"/>
      <c r="M166" s="155"/>
      <c r="N166" s="155"/>
    </row>
    <row r="167" spans="1:14" s="156" customFormat="1" ht="25.5" x14ac:dyDescent="0.25">
      <c r="A167" s="150" t="s">
        <v>443</v>
      </c>
      <c r="B167" s="110" t="s">
        <v>215</v>
      </c>
      <c r="C167" s="107" t="s">
        <v>69</v>
      </c>
      <c r="D167" s="107">
        <v>177</v>
      </c>
      <c r="E167" s="66" t="s">
        <v>24</v>
      </c>
      <c r="F167" s="63"/>
      <c r="G167" s="128"/>
      <c r="H167" s="166" t="e">
        <f t="shared" si="44"/>
        <v>#VALUE!</v>
      </c>
      <c r="I167" s="27">
        <f t="shared" si="45"/>
        <v>0</v>
      </c>
      <c r="J167" s="162"/>
      <c r="K167" s="165" t="s">
        <v>61</v>
      </c>
      <c r="L167" s="155"/>
      <c r="M167" s="155"/>
      <c r="N167" s="155"/>
    </row>
    <row r="168" spans="1:14" s="156" customFormat="1" x14ac:dyDescent="0.25">
      <c r="A168" s="150" t="s">
        <v>444</v>
      </c>
      <c r="B168" s="110" t="s">
        <v>258</v>
      </c>
      <c r="C168" s="107" t="s">
        <v>14</v>
      </c>
      <c r="D168" s="107">
        <v>3</v>
      </c>
      <c r="E168" s="66" t="s">
        <v>24</v>
      </c>
      <c r="F168" s="63"/>
      <c r="G168" s="128"/>
      <c r="H168" s="166" t="e">
        <f t="shared" si="44"/>
        <v>#VALUE!</v>
      </c>
      <c r="I168" s="27">
        <f t="shared" si="45"/>
        <v>0</v>
      </c>
      <c r="J168" s="162"/>
      <c r="K168" s="165" t="s">
        <v>61</v>
      </c>
      <c r="L168" s="155"/>
      <c r="M168" s="155"/>
      <c r="N168" s="155"/>
    </row>
    <row r="169" spans="1:14" s="156" customFormat="1" x14ac:dyDescent="0.25">
      <c r="A169" s="150" t="s">
        <v>445</v>
      </c>
      <c r="B169" s="110" t="s">
        <v>17</v>
      </c>
      <c r="C169" s="107" t="s">
        <v>18</v>
      </c>
      <c r="D169" s="107">
        <v>1522.1</v>
      </c>
      <c r="E169" s="66" t="s">
        <v>24</v>
      </c>
      <c r="F169" s="63"/>
      <c r="G169" s="85"/>
      <c r="H169" s="166" t="e">
        <f t="shared" si="44"/>
        <v>#VALUE!</v>
      </c>
      <c r="I169" s="27">
        <f t="shared" si="45"/>
        <v>0</v>
      </c>
      <c r="J169" s="162"/>
      <c r="K169" s="165" t="s">
        <v>61</v>
      </c>
      <c r="L169" s="155"/>
      <c r="M169" s="155"/>
      <c r="N169" s="155"/>
    </row>
    <row r="170" spans="1:14" s="156" customFormat="1" ht="57" customHeight="1" x14ac:dyDescent="0.25">
      <c r="A170" s="151" t="s">
        <v>222</v>
      </c>
      <c r="B170" s="77" t="s">
        <v>216</v>
      </c>
      <c r="C170" s="78" t="s">
        <v>66</v>
      </c>
      <c r="D170" s="78">
        <v>285</v>
      </c>
      <c r="E170" s="68"/>
      <c r="F170" s="132"/>
      <c r="G170" s="29" t="s">
        <v>25</v>
      </c>
      <c r="H170" s="68"/>
      <c r="I170" s="132"/>
      <c r="J170" s="240" t="e">
        <f>D170*G170</f>
        <v>#VALUE!</v>
      </c>
      <c r="K170" s="165"/>
      <c r="L170" s="155"/>
      <c r="M170" s="155"/>
      <c r="N170" s="155"/>
    </row>
    <row r="171" spans="1:14" s="156" customFormat="1" ht="25.5" x14ac:dyDescent="0.25">
      <c r="A171" s="150" t="s">
        <v>349</v>
      </c>
      <c r="B171" s="110" t="s">
        <v>217</v>
      </c>
      <c r="C171" s="107" t="s">
        <v>69</v>
      </c>
      <c r="D171" s="107">
        <v>27</v>
      </c>
      <c r="E171" s="66" t="s">
        <v>24</v>
      </c>
      <c r="F171" s="63"/>
      <c r="G171" s="128"/>
      <c r="H171" s="166" t="e">
        <f t="shared" si="44"/>
        <v>#VALUE!</v>
      </c>
      <c r="I171" s="27">
        <f t="shared" si="45"/>
        <v>0</v>
      </c>
      <c r="J171" s="162"/>
      <c r="K171" s="165" t="s">
        <v>61</v>
      </c>
      <c r="L171" s="155"/>
      <c r="M171" s="155"/>
      <c r="N171" s="155"/>
    </row>
    <row r="172" spans="1:14" s="156" customFormat="1" ht="25.5" x14ac:dyDescent="0.25">
      <c r="A172" s="150" t="s">
        <v>350</v>
      </c>
      <c r="B172" s="110" t="s">
        <v>218</v>
      </c>
      <c r="C172" s="107" t="s">
        <v>69</v>
      </c>
      <c r="D172" s="107">
        <v>4</v>
      </c>
      <c r="E172" s="66" t="s">
        <v>24</v>
      </c>
      <c r="F172" s="63"/>
      <c r="G172" s="85"/>
      <c r="H172" s="166" t="e">
        <f t="shared" si="44"/>
        <v>#VALUE!</v>
      </c>
      <c r="I172" s="27">
        <f t="shared" si="45"/>
        <v>0</v>
      </c>
      <c r="J172" s="162"/>
      <c r="K172" s="165" t="s">
        <v>61</v>
      </c>
      <c r="L172" s="155"/>
      <c r="M172" s="155"/>
      <c r="N172" s="155"/>
    </row>
    <row r="173" spans="1:14" s="156" customFormat="1" ht="25.5" x14ac:dyDescent="0.25">
      <c r="A173" s="150" t="s">
        <v>351</v>
      </c>
      <c r="B173" s="110" t="s">
        <v>219</v>
      </c>
      <c r="C173" s="107" t="s">
        <v>69</v>
      </c>
      <c r="D173" s="107">
        <v>75</v>
      </c>
      <c r="E173" s="66" t="s">
        <v>24</v>
      </c>
      <c r="F173" s="63"/>
      <c r="G173" s="128"/>
      <c r="H173" s="166" t="e">
        <f t="shared" si="44"/>
        <v>#VALUE!</v>
      </c>
      <c r="I173" s="27">
        <f t="shared" si="45"/>
        <v>0</v>
      </c>
      <c r="J173" s="162"/>
      <c r="K173" s="165" t="s">
        <v>61</v>
      </c>
      <c r="L173" s="155"/>
      <c r="M173" s="155"/>
      <c r="N173" s="155"/>
    </row>
    <row r="174" spans="1:14" s="156" customFormat="1" ht="25.5" x14ac:dyDescent="0.25">
      <c r="A174" s="150" t="s">
        <v>352</v>
      </c>
      <c r="B174" s="110" t="s">
        <v>220</v>
      </c>
      <c r="C174" s="107" t="s">
        <v>69</v>
      </c>
      <c r="D174" s="107">
        <v>179</v>
      </c>
      <c r="E174" s="66" t="s">
        <v>24</v>
      </c>
      <c r="F174" s="63"/>
      <c r="G174" s="128"/>
      <c r="H174" s="166" t="e">
        <f t="shared" si="44"/>
        <v>#VALUE!</v>
      </c>
      <c r="I174" s="27">
        <f t="shared" si="45"/>
        <v>0</v>
      </c>
      <c r="J174" s="162"/>
      <c r="K174" s="165" t="s">
        <v>61</v>
      </c>
      <c r="L174" s="155"/>
      <c r="M174" s="155"/>
      <c r="N174" s="155"/>
    </row>
    <row r="175" spans="1:14" s="156" customFormat="1" x14ac:dyDescent="0.25">
      <c r="A175" s="150" t="s">
        <v>353</v>
      </c>
      <c r="B175" s="110" t="s">
        <v>17</v>
      </c>
      <c r="C175" s="107" t="s">
        <v>18</v>
      </c>
      <c r="D175" s="107">
        <v>202.92</v>
      </c>
      <c r="E175" s="66" t="s">
        <v>24</v>
      </c>
      <c r="F175" s="63"/>
      <c r="G175" s="128"/>
      <c r="H175" s="166" t="e">
        <f t="shared" si="44"/>
        <v>#VALUE!</v>
      </c>
      <c r="I175" s="27">
        <f t="shared" si="45"/>
        <v>0</v>
      </c>
      <c r="J175" s="162"/>
      <c r="K175" s="165" t="s">
        <v>61</v>
      </c>
      <c r="L175" s="155"/>
      <c r="M175" s="155"/>
      <c r="N175" s="155"/>
    </row>
    <row r="176" spans="1:14" s="156" customFormat="1" ht="51" x14ac:dyDescent="0.25">
      <c r="A176" s="151" t="s">
        <v>223</v>
      </c>
      <c r="B176" s="77" t="s">
        <v>221</v>
      </c>
      <c r="C176" s="78" t="s">
        <v>66</v>
      </c>
      <c r="D176" s="78">
        <v>14.5</v>
      </c>
      <c r="E176" s="68"/>
      <c r="F176" s="132"/>
      <c r="G176" s="29" t="s">
        <v>25</v>
      </c>
      <c r="H176" s="68"/>
      <c r="I176" s="132"/>
      <c r="J176" s="240" t="e">
        <f>D176*G176</f>
        <v>#VALUE!</v>
      </c>
      <c r="K176" s="165"/>
      <c r="L176" s="155"/>
      <c r="M176" s="155"/>
      <c r="N176" s="155"/>
    </row>
    <row r="177" spans="1:14" s="156" customFormat="1" ht="25.5" x14ac:dyDescent="0.25">
      <c r="A177" s="150" t="s">
        <v>354</v>
      </c>
      <c r="B177" s="110" t="s">
        <v>224</v>
      </c>
      <c r="C177" s="107" t="s">
        <v>69</v>
      </c>
      <c r="D177" s="107">
        <v>17</v>
      </c>
      <c r="E177" s="66" t="s">
        <v>24</v>
      </c>
      <c r="F177" s="63"/>
      <c r="G177" s="128"/>
      <c r="H177" s="166" t="e">
        <f t="shared" si="44"/>
        <v>#VALUE!</v>
      </c>
      <c r="I177" s="27">
        <f t="shared" si="45"/>
        <v>0</v>
      </c>
      <c r="J177" s="162"/>
      <c r="K177" s="165" t="s">
        <v>61</v>
      </c>
      <c r="L177" s="155"/>
      <c r="M177" s="155"/>
      <c r="N177" s="155"/>
    </row>
    <row r="178" spans="1:14" s="156" customFormat="1" x14ac:dyDescent="0.25">
      <c r="A178" s="150" t="s">
        <v>355</v>
      </c>
      <c r="B178" s="110" t="s">
        <v>259</v>
      </c>
      <c r="C178" s="107" t="s">
        <v>14</v>
      </c>
      <c r="D178" s="107">
        <v>4</v>
      </c>
      <c r="E178" s="66" t="s">
        <v>24</v>
      </c>
      <c r="F178" s="63"/>
      <c r="G178" s="128"/>
      <c r="H178" s="166" t="e">
        <f t="shared" si="44"/>
        <v>#VALUE!</v>
      </c>
      <c r="I178" s="27">
        <f t="shared" si="45"/>
        <v>0</v>
      </c>
      <c r="J178" s="162"/>
      <c r="K178" s="165" t="s">
        <v>61</v>
      </c>
      <c r="L178" s="155"/>
      <c r="M178" s="155"/>
      <c r="N178" s="155"/>
    </row>
    <row r="179" spans="1:14" s="156" customFormat="1" ht="25.5" x14ac:dyDescent="0.25">
      <c r="A179" s="150" t="s">
        <v>356</v>
      </c>
      <c r="B179" s="110" t="s">
        <v>446</v>
      </c>
      <c r="C179" s="107" t="s">
        <v>69</v>
      </c>
      <c r="D179" s="107">
        <v>12</v>
      </c>
      <c r="E179" s="66" t="s">
        <v>24</v>
      </c>
      <c r="F179" s="63"/>
      <c r="G179" s="128"/>
      <c r="H179" s="166" t="e">
        <f t="shared" si="44"/>
        <v>#VALUE!</v>
      </c>
      <c r="I179" s="27">
        <f t="shared" si="45"/>
        <v>0</v>
      </c>
      <c r="J179" s="162"/>
      <c r="K179" s="165" t="s">
        <v>61</v>
      </c>
      <c r="L179" s="155"/>
      <c r="M179" s="155"/>
      <c r="N179" s="155"/>
    </row>
    <row r="180" spans="1:14" s="156" customFormat="1" x14ac:dyDescent="0.25">
      <c r="A180" s="150" t="s">
        <v>447</v>
      </c>
      <c r="B180" s="110" t="s">
        <v>17</v>
      </c>
      <c r="C180" s="107" t="s">
        <v>18</v>
      </c>
      <c r="D180" s="107">
        <v>10.32</v>
      </c>
      <c r="E180" s="66" t="s">
        <v>24</v>
      </c>
      <c r="F180" s="63"/>
      <c r="G180" s="85"/>
      <c r="H180" s="166" t="e">
        <f t="shared" ref="H180:H210" si="46">D180*E180</f>
        <v>#VALUE!</v>
      </c>
      <c r="I180" s="27">
        <f t="shared" ref="I180:I210" si="47">D180*F180</f>
        <v>0</v>
      </c>
      <c r="J180" s="162"/>
      <c r="K180" s="165" t="s">
        <v>61</v>
      </c>
      <c r="L180" s="155"/>
      <c r="M180" s="155"/>
      <c r="N180" s="155"/>
    </row>
    <row r="181" spans="1:14" s="156" customFormat="1" ht="51" x14ac:dyDescent="0.25">
      <c r="A181" s="151" t="s">
        <v>226</v>
      </c>
      <c r="B181" s="77" t="s">
        <v>225</v>
      </c>
      <c r="C181" s="78" t="s">
        <v>66</v>
      </c>
      <c r="D181" s="78">
        <v>98.62</v>
      </c>
      <c r="E181" s="68"/>
      <c r="F181" s="132"/>
      <c r="G181" s="29" t="s">
        <v>25</v>
      </c>
      <c r="H181" s="68"/>
      <c r="I181" s="132"/>
      <c r="J181" s="240" t="e">
        <f>D181*G181</f>
        <v>#VALUE!</v>
      </c>
      <c r="K181" s="165"/>
      <c r="L181" s="155"/>
      <c r="M181" s="155"/>
      <c r="N181" s="155"/>
    </row>
    <row r="182" spans="1:14" s="156" customFormat="1" ht="25.5" x14ac:dyDescent="0.25">
      <c r="A182" s="150" t="s">
        <v>357</v>
      </c>
      <c r="B182" s="110" t="s">
        <v>228</v>
      </c>
      <c r="C182" s="107" t="s">
        <v>69</v>
      </c>
      <c r="D182" s="107">
        <v>85</v>
      </c>
      <c r="E182" s="66" t="s">
        <v>24</v>
      </c>
      <c r="F182" s="63"/>
      <c r="G182" s="128"/>
      <c r="H182" s="166" t="e">
        <f t="shared" si="46"/>
        <v>#VALUE!</v>
      </c>
      <c r="I182" s="27">
        <f t="shared" si="47"/>
        <v>0</v>
      </c>
      <c r="J182" s="162"/>
      <c r="K182" s="165" t="s">
        <v>61</v>
      </c>
      <c r="L182" s="155"/>
      <c r="M182" s="155"/>
      <c r="N182" s="155"/>
    </row>
    <row r="183" spans="1:14" s="156" customFormat="1" x14ac:dyDescent="0.25">
      <c r="A183" s="150" t="s">
        <v>358</v>
      </c>
      <c r="B183" s="110" t="s">
        <v>260</v>
      </c>
      <c r="C183" s="107" t="s">
        <v>14</v>
      </c>
      <c r="D183" s="107">
        <v>3</v>
      </c>
      <c r="E183" s="66" t="s">
        <v>24</v>
      </c>
      <c r="F183" s="63"/>
      <c r="G183" s="128"/>
      <c r="H183" s="166" t="e">
        <f t="shared" si="46"/>
        <v>#VALUE!</v>
      </c>
      <c r="I183" s="27">
        <f t="shared" si="47"/>
        <v>0</v>
      </c>
      <c r="J183" s="162"/>
      <c r="K183" s="165" t="s">
        <v>61</v>
      </c>
      <c r="L183" s="155"/>
      <c r="M183" s="155"/>
      <c r="N183" s="155"/>
    </row>
    <row r="184" spans="1:14" s="156" customFormat="1" ht="25.5" x14ac:dyDescent="0.25">
      <c r="A184" s="150" t="s">
        <v>359</v>
      </c>
      <c r="B184" s="110" t="s">
        <v>227</v>
      </c>
      <c r="C184" s="107" t="s">
        <v>69</v>
      </c>
      <c r="D184" s="107">
        <v>13</v>
      </c>
      <c r="E184" s="66" t="s">
        <v>24</v>
      </c>
      <c r="F184" s="63"/>
      <c r="G184" s="128"/>
      <c r="H184" s="166" t="e">
        <f t="shared" si="46"/>
        <v>#VALUE!</v>
      </c>
      <c r="I184" s="27">
        <f t="shared" si="47"/>
        <v>0</v>
      </c>
      <c r="J184" s="162"/>
      <c r="K184" s="165" t="s">
        <v>61</v>
      </c>
      <c r="L184" s="155"/>
      <c r="M184" s="155"/>
      <c r="N184" s="155"/>
    </row>
    <row r="185" spans="1:14" s="156" customFormat="1" x14ac:dyDescent="0.25">
      <c r="A185" s="150" t="s">
        <v>360</v>
      </c>
      <c r="B185" s="110" t="s">
        <v>261</v>
      </c>
      <c r="C185" s="107" t="s">
        <v>14</v>
      </c>
      <c r="D185" s="107">
        <v>2</v>
      </c>
      <c r="E185" s="66" t="s">
        <v>24</v>
      </c>
      <c r="F185" s="63"/>
      <c r="G185" s="128"/>
      <c r="H185" s="166" t="e">
        <f t="shared" si="46"/>
        <v>#VALUE!</v>
      </c>
      <c r="I185" s="27">
        <f t="shared" si="47"/>
        <v>0</v>
      </c>
      <c r="J185" s="162"/>
      <c r="K185" s="165" t="s">
        <v>61</v>
      </c>
      <c r="L185" s="155"/>
      <c r="M185" s="155"/>
      <c r="N185" s="155"/>
    </row>
    <row r="186" spans="1:14" s="156" customFormat="1" x14ac:dyDescent="0.25">
      <c r="A186" s="150" t="s">
        <v>361</v>
      </c>
      <c r="B186" s="110" t="s">
        <v>17</v>
      </c>
      <c r="C186" s="107" t="s">
        <v>18</v>
      </c>
      <c r="D186" s="107">
        <v>70.22</v>
      </c>
      <c r="E186" s="66" t="s">
        <v>24</v>
      </c>
      <c r="F186" s="63"/>
      <c r="G186" s="128"/>
      <c r="H186" s="166" t="e">
        <f t="shared" si="46"/>
        <v>#VALUE!</v>
      </c>
      <c r="I186" s="27">
        <f t="shared" si="47"/>
        <v>0</v>
      </c>
      <c r="J186" s="162"/>
      <c r="K186" s="165" t="s">
        <v>61</v>
      </c>
      <c r="L186" s="155"/>
      <c r="M186" s="155"/>
      <c r="N186" s="155"/>
    </row>
    <row r="187" spans="1:14" s="156" customFormat="1" ht="51" x14ac:dyDescent="0.25">
      <c r="A187" s="151" t="s">
        <v>229</v>
      </c>
      <c r="B187" s="77" t="s">
        <v>231</v>
      </c>
      <c r="C187" s="78" t="s">
        <v>66</v>
      </c>
      <c r="D187" s="78">
        <v>120.16</v>
      </c>
      <c r="E187" s="68"/>
      <c r="F187" s="132"/>
      <c r="G187" s="29" t="s">
        <v>25</v>
      </c>
      <c r="H187" s="68"/>
      <c r="I187" s="132"/>
      <c r="J187" s="240" t="e">
        <f>D187*G187</f>
        <v>#VALUE!</v>
      </c>
      <c r="K187" s="165"/>
      <c r="L187" s="155"/>
      <c r="M187" s="155"/>
      <c r="N187" s="155"/>
    </row>
    <row r="188" spans="1:14" s="156" customFormat="1" ht="25.5" x14ac:dyDescent="0.25">
      <c r="A188" s="150" t="s">
        <v>362</v>
      </c>
      <c r="B188" s="110" t="s">
        <v>233</v>
      </c>
      <c r="C188" s="107" t="s">
        <v>69</v>
      </c>
      <c r="D188" s="107">
        <v>60</v>
      </c>
      <c r="E188" s="66" t="s">
        <v>24</v>
      </c>
      <c r="F188" s="132"/>
      <c r="G188" s="128"/>
      <c r="H188" s="166" t="e">
        <f>D188*E188</f>
        <v>#VALUE!</v>
      </c>
      <c r="I188" s="27">
        <f t="shared" si="47"/>
        <v>0</v>
      </c>
      <c r="J188" s="161"/>
      <c r="K188" s="165" t="s">
        <v>61</v>
      </c>
      <c r="L188" s="155"/>
      <c r="M188" s="155"/>
      <c r="N188" s="155"/>
    </row>
    <row r="189" spans="1:14" s="156" customFormat="1" ht="25.5" x14ac:dyDescent="0.25">
      <c r="A189" s="150" t="s">
        <v>363</v>
      </c>
      <c r="B189" s="110" t="s">
        <v>234</v>
      </c>
      <c r="C189" s="107" t="s">
        <v>69</v>
      </c>
      <c r="D189" s="107">
        <v>93</v>
      </c>
      <c r="E189" s="66" t="s">
        <v>24</v>
      </c>
      <c r="F189" s="132"/>
      <c r="G189" s="128"/>
      <c r="H189" s="166" t="e">
        <f t="shared" ref="H189:H190" si="48">D189*E189</f>
        <v>#VALUE!</v>
      </c>
      <c r="I189" s="27">
        <f t="shared" si="47"/>
        <v>0</v>
      </c>
      <c r="J189" s="161"/>
      <c r="K189" s="165" t="s">
        <v>61</v>
      </c>
      <c r="L189" s="155"/>
      <c r="M189" s="155"/>
      <c r="N189" s="155"/>
    </row>
    <row r="190" spans="1:14" s="156" customFormat="1" x14ac:dyDescent="0.25">
      <c r="A190" s="150" t="s">
        <v>364</v>
      </c>
      <c r="B190" s="110" t="s">
        <v>17</v>
      </c>
      <c r="C190" s="107" t="s">
        <v>18</v>
      </c>
      <c r="D190" s="107">
        <v>85.55</v>
      </c>
      <c r="E190" s="66" t="s">
        <v>24</v>
      </c>
      <c r="F190" s="132"/>
      <c r="G190" s="128"/>
      <c r="H190" s="166" t="e">
        <f t="shared" si="48"/>
        <v>#VALUE!</v>
      </c>
      <c r="I190" s="27">
        <f t="shared" si="47"/>
        <v>0</v>
      </c>
      <c r="J190" s="161"/>
      <c r="K190" s="165" t="s">
        <v>61</v>
      </c>
      <c r="L190" s="155"/>
      <c r="M190" s="155"/>
      <c r="N190" s="155"/>
    </row>
    <row r="191" spans="1:14" s="156" customFormat="1" ht="51.75" customHeight="1" x14ac:dyDescent="0.25">
      <c r="A191" s="151" t="s">
        <v>232</v>
      </c>
      <c r="B191" s="77" t="s">
        <v>230</v>
      </c>
      <c r="C191" s="78" t="s">
        <v>66</v>
      </c>
      <c r="D191" s="78">
        <f>112.47+81.43+34.56+24.82+131.32+64.84+16.1+35.19</f>
        <v>500.73000000000008</v>
      </c>
      <c r="E191" s="68"/>
      <c r="F191" s="132"/>
      <c r="G191" s="29" t="s">
        <v>25</v>
      </c>
      <c r="H191" s="68"/>
      <c r="I191" s="132"/>
      <c r="J191" s="240" t="e">
        <f>D191*G191</f>
        <v>#VALUE!</v>
      </c>
      <c r="K191" s="165"/>
      <c r="L191" s="155"/>
      <c r="M191" s="155"/>
      <c r="N191" s="155"/>
    </row>
    <row r="192" spans="1:14" s="156" customFormat="1" ht="25.5" x14ac:dyDescent="0.25">
      <c r="A192" s="150" t="s">
        <v>365</v>
      </c>
      <c r="B192" s="110" t="s">
        <v>235</v>
      </c>
      <c r="C192" s="107" t="s">
        <v>69</v>
      </c>
      <c r="D192" s="107">
        <v>179</v>
      </c>
      <c r="E192" s="66" t="s">
        <v>24</v>
      </c>
      <c r="F192" s="63"/>
      <c r="G192" s="128"/>
      <c r="H192" s="166" t="e">
        <f t="shared" si="46"/>
        <v>#VALUE!</v>
      </c>
      <c r="I192" s="27">
        <f t="shared" si="47"/>
        <v>0</v>
      </c>
      <c r="J192" s="162"/>
      <c r="K192" s="165" t="s">
        <v>61</v>
      </c>
      <c r="L192" s="155"/>
      <c r="M192" s="155"/>
      <c r="N192" s="155"/>
    </row>
    <row r="193" spans="1:14" s="156" customFormat="1" ht="25.5" x14ac:dyDescent="0.25">
      <c r="A193" s="150" t="s">
        <v>366</v>
      </c>
      <c r="B193" s="110" t="s">
        <v>236</v>
      </c>
      <c r="C193" s="107" t="s">
        <v>69</v>
      </c>
      <c r="D193" s="107">
        <v>162</v>
      </c>
      <c r="E193" s="66" t="s">
        <v>24</v>
      </c>
      <c r="F193" s="63"/>
      <c r="G193" s="128"/>
      <c r="H193" s="166" t="e">
        <f t="shared" si="46"/>
        <v>#VALUE!</v>
      </c>
      <c r="I193" s="27">
        <f t="shared" si="47"/>
        <v>0</v>
      </c>
      <c r="J193" s="162"/>
      <c r="K193" s="165" t="s">
        <v>61</v>
      </c>
      <c r="L193" s="155"/>
      <c r="M193" s="155"/>
      <c r="N193" s="155"/>
    </row>
    <row r="194" spans="1:14" s="156" customFormat="1" ht="25.5" x14ac:dyDescent="0.25">
      <c r="A194" s="150" t="s">
        <v>367</v>
      </c>
      <c r="B194" s="110" t="s">
        <v>237</v>
      </c>
      <c r="C194" s="107" t="s">
        <v>69</v>
      </c>
      <c r="D194" s="107">
        <v>88</v>
      </c>
      <c r="E194" s="66" t="s">
        <v>24</v>
      </c>
      <c r="F194" s="63"/>
      <c r="G194" s="128"/>
      <c r="H194" s="166" t="e">
        <f t="shared" si="46"/>
        <v>#VALUE!</v>
      </c>
      <c r="I194" s="27">
        <f t="shared" si="47"/>
        <v>0</v>
      </c>
      <c r="J194" s="162"/>
      <c r="K194" s="165" t="s">
        <v>61</v>
      </c>
      <c r="L194" s="155"/>
      <c r="M194" s="155"/>
      <c r="N194" s="155"/>
    </row>
    <row r="195" spans="1:14" s="156" customFormat="1" ht="25.5" x14ac:dyDescent="0.25">
      <c r="A195" s="150" t="s">
        <v>368</v>
      </c>
      <c r="B195" s="110" t="s">
        <v>238</v>
      </c>
      <c r="C195" s="107" t="s">
        <v>69</v>
      </c>
      <c r="D195" s="107">
        <v>79</v>
      </c>
      <c r="E195" s="66" t="s">
        <v>24</v>
      </c>
      <c r="F195" s="63"/>
      <c r="G195" s="128"/>
      <c r="H195" s="166" t="e">
        <f t="shared" si="46"/>
        <v>#VALUE!</v>
      </c>
      <c r="I195" s="27">
        <f t="shared" si="47"/>
        <v>0</v>
      </c>
      <c r="J195" s="162"/>
      <c r="K195" s="165" t="s">
        <v>61</v>
      </c>
      <c r="L195" s="155"/>
      <c r="M195" s="155"/>
      <c r="N195" s="155"/>
    </row>
    <row r="196" spans="1:14" s="156" customFormat="1" ht="25.5" x14ac:dyDescent="0.25">
      <c r="A196" s="150" t="s">
        <v>369</v>
      </c>
      <c r="B196" s="110" t="s">
        <v>239</v>
      </c>
      <c r="C196" s="107" t="s">
        <v>69</v>
      </c>
      <c r="D196" s="107">
        <v>209</v>
      </c>
      <c r="E196" s="66" t="s">
        <v>24</v>
      </c>
      <c r="F196" s="63"/>
      <c r="G196" s="128"/>
      <c r="H196" s="166" t="e">
        <f t="shared" si="46"/>
        <v>#VALUE!</v>
      </c>
      <c r="I196" s="27">
        <f t="shared" si="47"/>
        <v>0</v>
      </c>
      <c r="J196" s="162"/>
      <c r="K196" s="165" t="s">
        <v>61</v>
      </c>
      <c r="L196" s="155"/>
      <c r="M196" s="155"/>
      <c r="N196" s="155"/>
    </row>
    <row r="197" spans="1:14" s="156" customFormat="1" x14ac:dyDescent="0.25">
      <c r="A197" s="150" t="s">
        <v>370</v>
      </c>
      <c r="B197" s="110" t="s">
        <v>41</v>
      </c>
      <c r="C197" s="107" t="s">
        <v>14</v>
      </c>
      <c r="D197" s="107">
        <v>96</v>
      </c>
      <c r="E197" s="66" t="s">
        <v>24</v>
      </c>
      <c r="F197" s="63"/>
      <c r="G197" s="128"/>
      <c r="H197" s="166" t="e">
        <f t="shared" si="46"/>
        <v>#VALUE!</v>
      </c>
      <c r="I197" s="27">
        <f t="shared" si="47"/>
        <v>0</v>
      </c>
      <c r="J197" s="162"/>
      <c r="K197" s="165" t="s">
        <v>61</v>
      </c>
      <c r="L197" s="155"/>
      <c r="M197" s="155"/>
      <c r="N197" s="155"/>
    </row>
    <row r="198" spans="1:14" s="156" customFormat="1" x14ac:dyDescent="0.25">
      <c r="A198" s="150" t="s">
        <v>371</v>
      </c>
      <c r="B198" s="110" t="s">
        <v>247</v>
      </c>
      <c r="C198" s="107" t="s">
        <v>14</v>
      </c>
      <c r="D198" s="107">
        <v>150</v>
      </c>
      <c r="E198" s="66" t="s">
        <v>24</v>
      </c>
      <c r="F198" s="63"/>
      <c r="G198" s="128"/>
      <c r="H198" s="166" t="e">
        <f t="shared" si="46"/>
        <v>#VALUE!</v>
      </c>
      <c r="I198" s="27">
        <f t="shared" si="47"/>
        <v>0</v>
      </c>
      <c r="J198" s="162"/>
      <c r="K198" s="165" t="s">
        <v>61</v>
      </c>
      <c r="L198" s="155"/>
      <c r="M198" s="155"/>
      <c r="N198" s="155"/>
    </row>
    <row r="199" spans="1:14" s="156" customFormat="1" ht="25.5" x14ac:dyDescent="0.25">
      <c r="A199" s="150" t="s">
        <v>372</v>
      </c>
      <c r="B199" s="110" t="s">
        <v>240</v>
      </c>
      <c r="C199" s="107" t="s">
        <v>69</v>
      </c>
      <c r="D199" s="107">
        <v>129</v>
      </c>
      <c r="E199" s="66" t="s">
        <v>24</v>
      </c>
      <c r="F199" s="63"/>
      <c r="G199" s="128"/>
      <c r="H199" s="166" t="e">
        <f t="shared" si="46"/>
        <v>#VALUE!</v>
      </c>
      <c r="I199" s="27">
        <f t="shared" si="47"/>
        <v>0</v>
      </c>
      <c r="J199" s="162"/>
      <c r="K199" s="165" t="s">
        <v>61</v>
      </c>
      <c r="L199" s="155"/>
      <c r="M199" s="155"/>
      <c r="N199" s="155"/>
    </row>
    <row r="200" spans="1:14" s="156" customFormat="1" x14ac:dyDescent="0.25">
      <c r="A200" s="150" t="s">
        <v>373</v>
      </c>
      <c r="B200" s="110" t="s">
        <v>40</v>
      </c>
      <c r="C200" s="107" t="s">
        <v>14</v>
      </c>
      <c r="D200" s="107">
        <v>179</v>
      </c>
      <c r="E200" s="66" t="s">
        <v>24</v>
      </c>
      <c r="F200" s="63"/>
      <c r="G200" s="128"/>
      <c r="H200" s="166" t="e">
        <f t="shared" si="46"/>
        <v>#VALUE!</v>
      </c>
      <c r="I200" s="27">
        <f t="shared" si="47"/>
        <v>0</v>
      </c>
      <c r="J200" s="162"/>
      <c r="K200" s="165" t="s">
        <v>61</v>
      </c>
      <c r="L200" s="155"/>
      <c r="M200" s="155"/>
      <c r="N200" s="155"/>
    </row>
    <row r="201" spans="1:14" s="156" customFormat="1" x14ac:dyDescent="0.25">
      <c r="A201" s="150" t="s">
        <v>374</v>
      </c>
      <c r="B201" s="110" t="s">
        <v>246</v>
      </c>
      <c r="C201" s="107" t="s">
        <v>14</v>
      </c>
      <c r="D201" s="107">
        <v>189</v>
      </c>
      <c r="E201" s="66" t="s">
        <v>24</v>
      </c>
      <c r="F201" s="63"/>
      <c r="G201" s="128"/>
      <c r="H201" s="166" t="e">
        <f t="shared" si="46"/>
        <v>#VALUE!</v>
      </c>
      <c r="I201" s="27">
        <f t="shared" si="47"/>
        <v>0</v>
      </c>
      <c r="J201" s="162"/>
      <c r="K201" s="165" t="s">
        <v>61</v>
      </c>
      <c r="L201" s="155"/>
      <c r="M201" s="155"/>
      <c r="N201" s="155"/>
    </row>
    <row r="202" spans="1:14" s="156" customFormat="1" ht="25.5" x14ac:dyDescent="0.25">
      <c r="A202" s="150" t="s">
        <v>375</v>
      </c>
      <c r="B202" s="110" t="s">
        <v>242</v>
      </c>
      <c r="C202" s="107" t="s">
        <v>69</v>
      </c>
      <c r="D202" s="107">
        <v>41</v>
      </c>
      <c r="E202" s="66" t="s">
        <v>24</v>
      </c>
      <c r="F202" s="63"/>
      <c r="G202" s="128"/>
      <c r="H202" s="166" t="e">
        <f t="shared" si="46"/>
        <v>#VALUE!</v>
      </c>
      <c r="I202" s="27">
        <f t="shared" si="47"/>
        <v>0</v>
      </c>
      <c r="J202" s="162"/>
      <c r="K202" s="165" t="s">
        <v>61</v>
      </c>
      <c r="L202" s="155"/>
      <c r="M202" s="155"/>
      <c r="N202" s="155"/>
    </row>
    <row r="203" spans="1:14" s="156" customFormat="1" x14ac:dyDescent="0.25">
      <c r="A203" s="150" t="s">
        <v>376</v>
      </c>
      <c r="B203" s="110" t="s">
        <v>39</v>
      </c>
      <c r="C203" s="107" t="s">
        <v>14</v>
      </c>
      <c r="D203" s="107">
        <v>43</v>
      </c>
      <c r="E203" s="66" t="s">
        <v>24</v>
      </c>
      <c r="F203" s="63"/>
      <c r="G203" s="128"/>
      <c r="H203" s="166" t="e">
        <f t="shared" si="46"/>
        <v>#VALUE!</v>
      </c>
      <c r="I203" s="27">
        <f t="shared" si="47"/>
        <v>0</v>
      </c>
      <c r="J203" s="162"/>
      <c r="K203" s="165" t="s">
        <v>61</v>
      </c>
      <c r="L203" s="155"/>
      <c r="M203" s="155"/>
      <c r="N203" s="155"/>
    </row>
    <row r="204" spans="1:14" s="156" customFormat="1" x14ac:dyDescent="0.25">
      <c r="A204" s="150" t="s">
        <v>377</v>
      </c>
      <c r="B204" s="110" t="s">
        <v>245</v>
      </c>
      <c r="C204" s="107" t="s">
        <v>14</v>
      </c>
      <c r="D204" s="107">
        <v>74</v>
      </c>
      <c r="E204" s="66" t="s">
        <v>24</v>
      </c>
      <c r="F204" s="63"/>
      <c r="G204" s="128"/>
      <c r="H204" s="166" t="e">
        <f t="shared" si="46"/>
        <v>#VALUE!</v>
      </c>
      <c r="I204" s="27">
        <f t="shared" si="47"/>
        <v>0</v>
      </c>
      <c r="J204" s="162"/>
      <c r="K204" s="165" t="s">
        <v>61</v>
      </c>
      <c r="L204" s="155"/>
      <c r="M204" s="155"/>
      <c r="N204" s="155"/>
    </row>
    <row r="205" spans="1:14" s="156" customFormat="1" ht="25.5" x14ac:dyDescent="0.25">
      <c r="A205" s="150" t="s">
        <v>378</v>
      </c>
      <c r="B205" s="110" t="s">
        <v>241</v>
      </c>
      <c r="C205" s="107" t="s">
        <v>69</v>
      </c>
      <c r="D205" s="107">
        <v>112</v>
      </c>
      <c r="E205" s="66" t="s">
        <v>24</v>
      </c>
      <c r="F205" s="63"/>
      <c r="G205" s="128"/>
      <c r="H205" s="166" t="e">
        <f t="shared" si="46"/>
        <v>#VALUE!</v>
      </c>
      <c r="I205" s="27">
        <f t="shared" si="47"/>
        <v>0</v>
      </c>
      <c r="J205" s="162"/>
      <c r="K205" s="165" t="s">
        <v>61</v>
      </c>
      <c r="L205" s="155"/>
      <c r="M205" s="155"/>
      <c r="N205" s="155"/>
    </row>
    <row r="206" spans="1:14" s="156" customFormat="1" x14ac:dyDescent="0.25">
      <c r="A206" s="150" t="s">
        <v>379</v>
      </c>
      <c r="B206" s="110" t="s">
        <v>243</v>
      </c>
      <c r="C206" s="107" t="s">
        <v>14</v>
      </c>
      <c r="D206" s="107">
        <v>131</v>
      </c>
      <c r="E206" s="66" t="s">
        <v>24</v>
      </c>
      <c r="F206" s="63"/>
      <c r="G206" s="128"/>
      <c r="H206" s="166" t="e">
        <f t="shared" si="46"/>
        <v>#VALUE!</v>
      </c>
      <c r="I206" s="27">
        <f t="shared" si="47"/>
        <v>0</v>
      </c>
      <c r="J206" s="162"/>
      <c r="K206" s="165" t="s">
        <v>61</v>
      </c>
      <c r="L206" s="155"/>
      <c r="M206" s="155"/>
      <c r="N206" s="155"/>
    </row>
    <row r="207" spans="1:14" s="156" customFormat="1" x14ac:dyDescent="0.25">
      <c r="A207" s="150" t="s">
        <v>380</v>
      </c>
      <c r="B207" s="110" t="s">
        <v>244</v>
      </c>
      <c r="C207" s="107" t="s">
        <v>14</v>
      </c>
      <c r="D207" s="107">
        <v>142</v>
      </c>
      <c r="E207" s="66" t="s">
        <v>24</v>
      </c>
      <c r="F207" s="63"/>
      <c r="G207" s="128"/>
      <c r="H207" s="166" t="e">
        <f t="shared" si="46"/>
        <v>#VALUE!</v>
      </c>
      <c r="I207" s="27">
        <f t="shared" si="47"/>
        <v>0</v>
      </c>
      <c r="J207" s="162"/>
      <c r="K207" s="165" t="s">
        <v>61</v>
      </c>
      <c r="L207" s="155"/>
      <c r="M207" s="155"/>
      <c r="N207" s="155"/>
    </row>
    <row r="208" spans="1:14" s="156" customFormat="1" x14ac:dyDescent="0.25">
      <c r="A208" s="150" t="s">
        <v>381</v>
      </c>
      <c r="B208" s="110" t="s">
        <v>17</v>
      </c>
      <c r="C208" s="107" t="s">
        <v>18</v>
      </c>
      <c r="D208" s="107">
        <v>303.44</v>
      </c>
      <c r="E208" s="66" t="s">
        <v>24</v>
      </c>
      <c r="F208" s="63"/>
      <c r="G208" s="85"/>
      <c r="H208" s="166" t="e">
        <f t="shared" si="46"/>
        <v>#VALUE!</v>
      </c>
      <c r="I208" s="27">
        <f t="shared" si="47"/>
        <v>0</v>
      </c>
      <c r="J208" s="162"/>
      <c r="K208" s="165" t="s">
        <v>61</v>
      </c>
      <c r="L208" s="155"/>
      <c r="M208" s="155"/>
      <c r="N208" s="155"/>
    </row>
    <row r="209" spans="1:14" s="156" customFormat="1" x14ac:dyDescent="0.25">
      <c r="A209" s="151" t="s">
        <v>248</v>
      </c>
      <c r="B209" s="77" t="s">
        <v>249</v>
      </c>
      <c r="C209" s="78" t="s">
        <v>14</v>
      </c>
      <c r="D209" s="78">
        <v>1</v>
      </c>
      <c r="E209" s="68"/>
      <c r="F209" s="132"/>
      <c r="G209" s="29" t="s">
        <v>25</v>
      </c>
      <c r="H209" s="68"/>
      <c r="I209" s="132"/>
      <c r="J209" s="240" t="e">
        <f t="shared" ref="J209" si="49">D209*G209</f>
        <v>#VALUE!</v>
      </c>
      <c r="K209" s="165" t="s">
        <v>61</v>
      </c>
      <c r="L209" s="155"/>
      <c r="M209" s="155"/>
      <c r="N209" s="155"/>
    </row>
    <row r="210" spans="1:14" s="156" customFormat="1" x14ac:dyDescent="0.25">
      <c r="A210" s="150" t="s">
        <v>382</v>
      </c>
      <c r="B210" s="110" t="s">
        <v>250</v>
      </c>
      <c r="C210" s="107" t="s">
        <v>14</v>
      </c>
      <c r="D210" s="107">
        <v>1</v>
      </c>
      <c r="E210" s="66" t="s">
        <v>24</v>
      </c>
      <c r="F210" s="63"/>
      <c r="G210" s="85"/>
      <c r="H210" s="166" t="e">
        <f t="shared" si="46"/>
        <v>#VALUE!</v>
      </c>
      <c r="I210" s="27">
        <f t="shared" si="47"/>
        <v>0</v>
      </c>
      <c r="J210" s="162"/>
      <c r="K210" s="165" t="s">
        <v>61</v>
      </c>
      <c r="L210" s="155"/>
      <c r="M210" s="155"/>
      <c r="N210" s="155"/>
    </row>
    <row r="211" spans="1:14" s="156" customFormat="1" ht="38.25" x14ac:dyDescent="0.25">
      <c r="A211" s="151" t="s">
        <v>262</v>
      </c>
      <c r="B211" s="77" t="s">
        <v>263</v>
      </c>
      <c r="C211" s="78" t="s">
        <v>14</v>
      </c>
      <c r="D211" s="78">
        <v>6</v>
      </c>
      <c r="F211" s="132"/>
      <c r="G211" s="66" t="s">
        <v>25</v>
      </c>
      <c r="H211" s="68"/>
      <c r="I211" s="132"/>
      <c r="J211" s="240" t="e">
        <f>D211*G211</f>
        <v>#VALUE!</v>
      </c>
      <c r="K211" s="165" t="s">
        <v>61</v>
      </c>
      <c r="L211" s="155"/>
      <c r="M211" s="155"/>
      <c r="N211" s="155"/>
    </row>
    <row r="212" spans="1:14" s="156" customFormat="1" ht="25.5" x14ac:dyDescent="0.25">
      <c r="A212" s="150" t="s">
        <v>383</v>
      </c>
      <c r="B212" s="110" t="s">
        <v>264</v>
      </c>
      <c r="C212" s="107" t="s">
        <v>14</v>
      </c>
      <c r="D212" s="107">
        <v>6</v>
      </c>
      <c r="E212" s="66" t="s">
        <v>24</v>
      </c>
      <c r="F212" s="63"/>
      <c r="G212" s="85"/>
      <c r="H212" s="166" t="e">
        <f t="shared" ref="H212:H221" si="50">D212*E212</f>
        <v>#VALUE!</v>
      </c>
      <c r="I212" s="27">
        <f t="shared" ref="I212:I223" si="51">D212*F212</f>
        <v>0</v>
      </c>
      <c r="J212" s="162"/>
      <c r="K212" s="165" t="s">
        <v>61</v>
      </c>
      <c r="L212" s="155"/>
      <c r="M212" s="155"/>
      <c r="N212" s="155"/>
    </row>
    <row r="213" spans="1:14" s="156" customFormat="1" ht="38.25" x14ac:dyDescent="0.25">
      <c r="A213" s="151" t="s">
        <v>265</v>
      </c>
      <c r="B213" s="77" t="s">
        <v>266</v>
      </c>
      <c r="C213" s="78" t="s">
        <v>14</v>
      </c>
      <c r="D213" s="78">
        <v>4</v>
      </c>
      <c r="E213" s="68"/>
      <c r="F213" s="132"/>
      <c r="G213" s="29" t="s">
        <v>25</v>
      </c>
      <c r="H213" s="68"/>
      <c r="I213" s="132"/>
      <c r="J213" s="240" t="e">
        <f t="shared" ref="J213" si="52">D213*G213</f>
        <v>#VALUE!</v>
      </c>
      <c r="K213" s="165" t="s">
        <v>61</v>
      </c>
      <c r="L213" s="155"/>
      <c r="M213" s="155"/>
      <c r="N213" s="155"/>
    </row>
    <row r="214" spans="1:14" s="156" customFormat="1" ht="25.5" x14ac:dyDescent="0.25">
      <c r="A214" s="150" t="s">
        <v>384</v>
      </c>
      <c r="B214" s="110" t="s">
        <v>448</v>
      </c>
      <c r="C214" s="107" t="s">
        <v>14</v>
      </c>
      <c r="D214" s="107">
        <v>1</v>
      </c>
      <c r="E214" s="66" t="s">
        <v>24</v>
      </c>
      <c r="F214" s="132"/>
      <c r="G214" s="128"/>
      <c r="H214" s="166" t="e">
        <f>D214*E214</f>
        <v>#VALUE!</v>
      </c>
      <c r="I214" s="27">
        <f>D214*F214</f>
        <v>0</v>
      </c>
      <c r="J214" s="161"/>
      <c r="K214" s="165" t="s">
        <v>61</v>
      </c>
      <c r="L214" s="155"/>
      <c r="M214" s="155"/>
      <c r="N214" s="155"/>
    </row>
    <row r="215" spans="1:14" s="156" customFormat="1" ht="25.5" x14ac:dyDescent="0.25">
      <c r="A215" s="150" t="s">
        <v>450</v>
      </c>
      <c r="B215" s="110" t="s">
        <v>449</v>
      </c>
      <c r="C215" s="107" t="s">
        <v>14</v>
      </c>
      <c r="D215" s="107">
        <v>1</v>
      </c>
      <c r="E215" s="66" t="s">
        <v>24</v>
      </c>
      <c r="F215" s="132"/>
      <c r="G215" s="128"/>
      <c r="H215" s="166" t="e">
        <f>D215*E215</f>
        <v>#VALUE!</v>
      </c>
      <c r="I215" s="27">
        <f>D215*F215</f>
        <v>0</v>
      </c>
      <c r="J215" s="161"/>
      <c r="K215" s="165" t="s">
        <v>61</v>
      </c>
      <c r="L215" s="155"/>
      <c r="M215" s="155"/>
      <c r="N215" s="155"/>
    </row>
    <row r="216" spans="1:14" s="156" customFormat="1" ht="25.5" x14ac:dyDescent="0.25">
      <c r="A216" s="150" t="s">
        <v>451</v>
      </c>
      <c r="B216" s="110" t="s">
        <v>267</v>
      </c>
      <c r="C216" s="107" t="s">
        <v>14</v>
      </c>
      <c r="D216" s="107">
        <v>2</v>
      </c>
      <c r="E216" s="66" t="s">
        <v>24</v>
      </c>
      <c r="F216" s="63"/>
      <c r="G216" s="85"/>
      <c r="H216" s="166" t="e">
        <f t="shared" si="50"/>
        <v>#VALUE!</v>
      </c>
      <c r="I216" s="27">
        <f t="shared" si="51"/>
        <v>0</v>
      </c>
      <c r="J216" s="162"/>
      <c r="K216" s="165" t="s">
        <v>61</v>
      </c>
      <c r="L216" s="155"/>
      <c r="M216" s="155"/>
      <c r="N216" s="155"/>
    </row>
    <row r="217" spans="1:14" s="156" customFormat="1" ht="25.5" x14ac:dyDescent="0.25">
      <c r="A217" s="151" t="s">
        <v>268</v>
      </c>
      <c r="B217" s="77" t="s">
        <v>269</v>
      </c>
      <c r="C217" s="78" t="s">
        <v>14</v>
      </c>
      <c r="D217" s="78">
        <v>3</v>
      </c>
      <c r="E217" s="68"/>
      <c r="F217" s="132"/>
      <c r="G217" s="29" t="s">
        <v>25</v>
      </c>
      <c r="H217" s="68"/>
      <c r="I217" s="132"/>
      <c r="J217" s="240" t="e">
        <f>D217*G217</f>
        <v>#VALUE!</v>
      </c>
      <c r="K217" s="165" t="s">
        <v>61</v>
      </c>
      <c r="L217" s="155"/>
      <c r="M217" s="155"/>
      <c r="N217" s="155"/>
    </row>
    <row r="218" spans="1:14" s="156" customFormat="1" x14ac:dyDescent="0.25">
      <c r="A218" s="150" t="s">
        <v>385</v>
      </c>
      <c r="B218" s="110" t="s">
        <v>270</v>
      </c>
      <c r="C218" s="107" t="s">
        <v>14</v>
      </c>
      <c r="D218" s="107">
        <v>3</v>
      </c>
      <c r="E218" s="66" t="s">
        <v>24</v>
      </c>
      <c r="F218" s="63"/>
      <c r="G218" s="128"/>
      <c r="H218" s="166" t="e">
        <f t="shared" si="50"/>
        <v>#VALUE!</v>
      </c>
      <c r="I218" s="27">
        <f t="shared" si="51"/>
        <v>0</v>
      </c>
      <c r="J218" s="162"/>
      <c r="K218" s="165" t="s">
        <v>61</v>
      </c>
      <c r="L218" s="155"/>
      <c r="M218" s="155"/>
      <c r="N218" s="155"/>
    </row>
    <row r="219" spans="1:14" s="156" customFormat="1" ht="25.5" x14ac:dyDescent="0.25">
      <c r="A219" s="151" t="s">
        <v>271</v>
      </c>
      <c r="B219" s="77" t="s">
        <v>272</v>
      </c>
      <c r="C219" s="78" t="s">
        <v>37</v>
      </c>
      <c r="D219" s="78">
        <v>5.17</v>
      </c>
      <c r="E219" s="68"/>
      <c r="F219" s="132"/>
      <c r="G219" s="29" t="s">
        <v>25</v>
      </c>
      <c r="H219" s="68"/>
      <c r="I219" s="132"/>
      <c r="J219" s="240" t="e">
        <f t="shared" ref="J219" si="53">D219*G219</f>
        <v>#VALUE!</v>
      </c>
      <c r="K219" s="165" t="s">
        <v>61</v>
      </c>
      <c r="L219" s="155"/>
      <c r="M219" s="155"/>
      <c r="N219" s="155"/>
    </row>
    <row r="220" spans="1:14" s="156" customFormat="1" x14ac:dyDescent="0.25">
      <c r="A220" s="150" t="s">
        <v>386</v>
      </c>
      <c r="B220" s="110" t="s">
        <v>273</v>
      </c>
      <c r="C220" s="107" t="s">
        <v>66</v>
      </c>
      <c r="D220" s="107">
        <v>287</v>
      </c>
      <c r="E220" s="66" t="s">
        <v>24</v>
      </c>
      <c r="F220" s="63"/>
      <c r="G220" s="85"/>
      <c r="H220" s="166" t="e">
        <f t="shared" si="50"/>
        <v>#VALUE!</v>
      </c>
      <c r="I220" s="27">
        <f t="shared" si="51"/>
        <v>0</v>
      </c>
      <c r="J220" s="162"/>
      <c r="K220" s="165" t="s">
        <v>61</v>
      </c>
      <c r="L220" s="155"/>
      <c r="M220" s="155"/>
      <c r="N220" s="155"/>
    </row>
    <row r="221" spans="1:14" s="156" customFormat="1" x14ac:dyDescent="0.25">
      <c r="A221" s="150" t="s">
        <v>387</v>
      </c>
      <c r="B221" s="110" t="s">
        <v>274</v>
      </c>
      <c r="C221" s="107" t="s">
        <v>18</v>
      </c>
      <c r="D221" s="107">
        <v>803</v>
      </c>
      <c r="E221" s="66" t="s">
        <v>24</v>
      </c>
      <c r="F221" s="63"/>
      <c r="G221" s="85"/>
      <c r="H221" s="166" t="e">
        <f t="shared" si="50"/>
        <v>#VALUE!</v>
      </c>
      <c r="I221" s="27">
        <f t="shared" si="51"/>
        <v>0</v>
      </c>
      <c r="J221" s="162"/>
      <c r="K221" s="165" t="s">
        <v>61</v>
      </c>
      <c r="L221" s="155"/>
      <c r="M221" s="155"/>
      <c r="N221" s="155"/>
    </row>
    <row r="222" spans="1:14" s="156" customFormat="1" ht="25.5" x14ac:dyDescent="0.25">
      <c r="A222" s="151" t="s">
        <v>452</v>
      </c>
      <c r="B222" s="77" t="s">
        <v>453</v>
      </c>
      <c r="C222" s="78" t="s">
        <v>37</v>
      </c>
      <c r="D222" s="78">
        <v>31.6</v>
      </c>
      <c r="E222" s="68"/>
      <c r="F222" s="132"/>
      <c r="G222" s="29" t="s">
        <v>25</v>
      </c>
      <c r="H222" s="68"/>
      <c r="I222" s="132"/>
      <c r="J222" s="240" t="e">
        <f>D222*G222</f>
        <v>#VALUE!</v>
      </c>
      <c r="K222" s="153"/>
      <c r="L222" s="157"/>
      <c r="M222" s="155"/>
      <c r="N222" s="155"/>
    </row>
    <row r="223" spans="1:14" s="156" customFormat="1" ht="38.25" x14ac:dyDescent="0.25">
      <c r="A223" s="150" t="s">
        <v>388</v>
      </c>
      <c r="B223" s="110" t="s">
        <v>454</v>
      </c>
      <c r="C223" s="107" t="s">
        <v>66</v>
      </c>
      <c r="D223" s="107">
        <v>316</v>
      </c>
      <c r="E223" s="66" t="s">
        <v>24</v>
      </c>
      <c r="F223" s="63"/>
      <c r="G223" s="85"/>
      <c r="H223" s="166" t="e">
        <f>D223*E223</f>
        <v>#VALUE!</v>
      </c>
      <c r="I223" s="27">
        <f t="shared" si="51"/>
        <v>0</v>
      </c>
      <c r="J223" s="162"/>
      <c r="K223" s="165" t="s">
        <v>61</v>
      </c>
      <c r="L223" s="155"/>
      <c r="M223" s="155"/>
      <c r="N223" s="155"/>
    </row>
    <row r="224" spans="1:14" s="180" customFormat="1" ht="14.25" x14ac:dyDescent="0.25">
      <c r="A224" s="78">
        <v>33</v>
      </c>
      <c r="B224" s="77" t="s">
        <v>45</v>
      </c>
      <c r="C224" s="78" t="s">
        <v>14</v>
      </c>
      <c r="D224" s="78">
        <v>7</v>
      </c>
      <c r="E224" s="68"/>
      <c r="F224" s="132"/>
      <c r="G224" s="29" t="s">
        <v>25</v>
      </c>
      <c r="H224" s="68"/>
      <c r="I224" s="132"/>
      <c r="J224" s="240" t="e">
        <f t="shared" ref="J224" si="54">D224*G224</f>
        <v>#VALUE!</v>
      </c>
      <c r="K224" s="157"/>
      <c r="L224" s="157"/>
      <c r="M224" s="157"/>
      <c r="N224" s="157"/>
    </row>
    <row r="225" spans="1:14" s="156" customFormat="1" x14ac:dyDescent="0.25">
      <c r="A225" s="150" t="s">
        <v>388</v>
      </c>
      <c r="B225" s="110" t="s">
        <v>251</v>
      </c>
      <c r="C225" s="107" t="s">
        <v>14</v>
      </c>
      <c r="D225" s="107">
        <v>4</v>
      </c>
      <c r="E225" s="66" t="s">
        <v>24</v>
      </c>
      <c r="F225" s="63"/>
      <c r="G225" s="85"/>
      <c r="H225" s="166" t="e">
        <f t="shared" ref="H225:H226" si="55">D225*E225</f>
        <v>#VALUE!</v>
      </c>
      <c r="I225" s="27">
        <f t="shared" ref="I225:I233" si="56">D225*F225</f>
        <v>0</v>
      </c>
      <c r="J225" s="162"/>
      <c r="K225" s="165" t="s">
        <v>61</v>
      </c>
      <c r="L225" s="155"/>
      <c r="M225" s="155"/>
      <c r="N225" s="155"/>
    </row>
    <row r="226" spans="1:14" s="156" customFormat="1" x14ac:dyDescent="0.25">
      <c r="A226" s="150" t="s">
        <v>389</v>
      </c>
      <c r="B226" s="110" t="s">
        <v>252</v>
      </c>
      <c r="C226" s="107" t="s">
        <v>14</v>
      </c>
      <c r="D226" s="107">
        <v>3</v>
      </c>
      <c r="E226" s="66" t="s">
        <v>24</v>
      </c>
      <c r="F226" s="63"/>
      <c r="G226" s="85"/>
      <c r="H226" s="166" t="e">
        <f t="shared" si="55"/>
        <v>#VALUE!</v>
      </c>
      <c r="I226" s="27">
        <f t="shared" si="56"/>
        <v>0</v>
      </c>
      <c r="J226" s="162"/>
      <c r="K226" s="165" t="s">
        <v>61</v>
      </c>
      <c r="L226" s="155"/>
      <c r="M226" s="155"/>
      <c r="N226" s="155"/>
    </row>
    <row r="227" spans="1:14" s="156" customFormat="1" ht="25.5" x14ac:dyDescent="0.25">
      <c r="A227" s="151" t="s">
        <v>455</v>
      </c>
      <c r="B227" s="77" t="s">
        <v>456</v>
      </c>
      <c r="C227" s="78" t="s">
        <v>14</v>
      </c>
      <c r="D227" s="78">
        <v>10</v>
      </c>
      <c r="E227" s="68"/>
      <c r="F227" s="132"/>
      <c r="G227" s="29" t="s">
        <v>25</v>
      </c>
      <c r="H227" s="68"/>
      <c r="I227" s="132"/>
      <c r="J227" s="240" t="e">
        <f>D227*G227</f>
        <v>#VALUE!</v>
      </c>
      <c r="K227" s="153"/>
      <c r="L227" s="157"/>
      <c r="M227" s="155"/>
      <c r="N227" s="155"/>
    </row>
    <row r="228" spans="1:14" s="156" customFormat="1" x14ac:dyDescent="0.25">
      <c r="A228" s="150" t="s">
        <v>390</v>
      </c>
      <c r="B228" s="110" t="s">
        <v>457</v>
      </c>
      <c r="C228" s="107" t="s">
        <v>14</v>
      </c>
      <c r="D228" s="107">
        <v>6</v>
      </c>
      <c r="E228" s="66" t="s">
        <v>24</v>
      </c>
      <c r="F228" s="63"/>
      <c r="G228" s="85"/>
      <c r="H228" s="166" t="e">
        <f>D228*E228</f>
        <v>#VALUE!</v>
      </c>
      <c r="I228" s="27">
        <f t="shared" si="56"/>
        <v>0</v>
      </c>
      <c r="J228" s="162"/>
      <c r="K228" s="165" t="s">
        <v>61</v>
      </c>
      <c r="L228" s="155"/>
      <c r="M228" s="155"/>
      <c r="N228" s="155"/>
    </row>
    <row r="229" spans="1:14" s="156" customFormat="1" x14ac:dyDescent="0.25">
      <c r="A229" s="150" t="s">
        <v>460</v>
      </c>
      <c r="B229" s="110" t="s">
        <v>458</v>
      </c>
      <c r="C229" s="107" t="s">
        <v>14</v>
      </c>
      <c r="D229" s="107">
        <v>2</v>
      </c>
      <c r="E229" s="66" t="s">
        <v>24</v>
      </c>
      <c r="F229" s="63"/>
      <c r="G229" s="85"/>
      <c r="H229" s="166" t="e">
        <f t="shared" ref="H229:H230" si="57">D229*E229</f>
        <v>#VALUE!</v>
      </c>
      <c r="I229" s="27">
        <f t="shared" si="56"/>
        <v>0</v>
      </c>
      <c r="J229" s="162"/>
      <c r="K229" s="165" t="s">
        <v>61</v>
      </c>
      <c r="L229" s="155"/>
      <c r="M229" s="155"/>
      <c r="N229" s="155"/>
    </row>
    <row r="230" spans="1:14" s="156" customFormat="1" x14ac:dyDescent="0.25">
      <c r="A230" s="150" t="s">
        <v>461</v>
      </c>
      <c r="B230" s="110" t="s">
        <v>459</v>
      </c>
      <c r="C230" s="107" t="s">
        <v>14</v>
      </c>
      <c r="D230" s="107">
        <v>2</v>
      </c>
      <c r="E230" s="66" t="s">
        <v>24</v>
      </c>
      <c r="F230" s="63"/>
      <c r="G230" s="85"/>
      <c r="H230" s="166" t="e">
        <f t="shared" si="57"/>
        <v>#VALUE!</v>
      </c>
      <c r="I230" s="27">
        <f t="shared" si="56"/>
        <v>0</v>
      </c>
      <c r="J230" s="162"/>
      <c r="K230" s="165" t="s">
        <v>61</v>
      </c>
      <c r="L230" s="155"/>
      <c r="M230" s="155"/>
      <c r="N230" s="155"/>
    </row>
    <row r="231" spans="1:14" s="156" customFormat="1" ht="25.5" x14ac:dyDescent="0.25">
      <c r="A231" s="151" t="s">
        <v>462</v>
      </c>
      <c r="B231" s="77" t="s">
        <v>456</v>
      </c>
      <c r="C231" s="78" t="s">
        <v>14</v>
      </c>
      <c r="D231" s="78">
        <v>8</v>
      </c>
      <c r="E231" s="131"/>
      <c r="F231" s="63"/>
      <c r="G231" s="129" t="s">
        <v>25</v>
      </c>
      <c r="H231" s="131"/>
      <c r="I231" s="63"/>
      <c r="J231" s="240" t="e">
        <f>D231*G231</f>
        <v>#VALUE!</v>
      </c>
      <c r="K231" s="165"/>
      <c r="L231" s="155"/>
      <c r="M231" s="155"/>
      <c r="N231" s="155"/>
    </row>
    <row r="232" spans="1:14" s="156" customFormat="1" x14ac:dyDescent="0.25">
      <c r="A232" s="150" t="s">
        <v>391</v>
      </c>
      <c r="B232" s="110" t="s">
        <v>464</v>
      </c>
      <c r="C232" s="107" t="s">
        <v>14</v>
      </c>
      <c r="D232" s="107">
        <v>6</v>
      </c>
      <c r="E232" s="142" t="s">
        <v>24</v>
      </c>
      <c r="F232" s="63"/>
      <c r="G232" s="85"/>
      <c r="H232" s="166" t="e">
        <f>D232*E232</f>
        <v>#VALUE!</v>
      </c>
      <c r="I232" s="27">
        <f t="shared" si="56"/>
        <v>0</v>
      </c>
      <c r="J232" s="162"/>
      <c r="K232" s="165" t="s">
        <v>61</v>
      </c>
      <c r="L232" s="155"/>
      <c r="M232" s="155"/>
      <c r="N232" s="155"/>
    </row>
    <row r="233" spans="1:14" s="156" customFormat="1" x14ac:dyDescent="0.25">
      <c r="A233" s="150" t="s">
        <v>463</v>
      </c>
      <c r="B233" s="110" t="s">
        <v>465</v>
      </c>
      <c r="C233" s="107" t="s">
        <v>14</v>
      </c>
      <c r="D233" s="107">
        <v>2</v>
      </c>
      <c r="E233" s="142" t="s">
        <v>24</v>
      </c>
      <c r="F233" s="63"/>
      <c r="G233" s="85"/>
      <c r="H233" s="166" t="e">
        <f>D233*E233</f>
        <v>#VALUE!</v>
      </c>
      <c r="I233" s="27">
        <f t="shared" si="56"/>
        <v>0</v>
      </c>
      <c r="J233" s="162"/>
      <c r="K233" s="165" t="s">
        <v>61</v>
      </c>
      <c r="L233" s="155"/>
      <c r="M233" s="155"/>
      <c r="N233" s="155"/>
    </row>
    <row r="234" spans="1:14" s="156" customFormat="1" ht="25.5" x14ac:dyDescent="0.25">
      <c r="A234" s="151" t="s">
        <v>466</v>
      </c>
      <c r="B234" s="77" t="s">
        <v>46</v>
      </c>
      <c r="C234" s="78" t="s">
        <v>42</v>
      </c>
      <c r="D234" s="78">
        <v>6</v>
      </c>
      <c r="E234" s="68"/>
      <c r="F234" s="63"/>
      <c r="G234" s="29" t="s">
        <v>25</v>
      </c>
      <c r="H234" s="131"/>
      <c r="I234" s="63"/>
      <c r="J234" s="240" t="e">
        <f t="shared" ref="J234" si="58">D234*G234</f>
        <v>#VALUE!</v>
      </c>
      <c r="K234" s="155"/>
      <c r="L234" s="155"/>
      <c r="M234" s="155"/>
      <c r="N234" s="155"/>
    </row>
    <row r="235" spans="1:14" s="156" customFormat="1" ht="25.5" x14ac:dyDescent="0.25">
      <c r="A235" s="150" t="s">
        <v>392</v>
      </c>
      <c r="B235" s="110" t="s">
        <v>275</v>
      </c>
      <c r="C235" s="107" t="s">
        <v>14</v>
      </c>
      <c r="D235" s="107">
        <v>6</v>
      </c>
      <c r="E235" s="66" t="s">
        <v>24</v>
      </c>
      <c r="F235" s="63"/>
      <c r="G235" s="85"/>
      <c r="H235" s="166" t="e">
        <f t="shared" ref="H235:H236" si="59">D235*E235</f>
        <v>#VALUE!</v>
      </c>
      <c r="I235" s="27">
        <f t="shared" ref="I235:I236" si="60">D235*F235</f>
        <v>0</v>
      </c>
      <c r="J235" s="162"/>
      <c r="K235" s="165" t="s">
        <v>61</v>
      </c>
      <c r="L235" s="155"/>
      <c r="M235" s="155"/>
      <c r="N235" s="155"/>
    </row>
    <row r="236" spans="1:14" s="156" customFormat="1" ht="15.75" thickBot="1" x14ac:dyDescent="0.3">
      <c r="A236" s="181" t="s">
        <v>467</v>
      </c>
      <c r="B236" s="182" t="s">
        <v>20</v>
      </c>
      <c r="C236" s="183" t="s">
        <v>18</v>
      </c>
      <c r="D236" s="183">
        <v>12</v>
      </c>
      <c r="E236" s="108" t="s">
        <v>24</v>
      </c>
      <c r="F236" s="184"/>
      <c r="G236" s="185"/>
      <c r="H236" s="186" t="e">
        <f t="shared" si="59"/>
        <v>#VALUE!</v>
      </c>
      <c r="I236" s="91">
        <f t="shared" si="60"/>
        <v>0</v>
      </c>
      <c r="J236" s="241"/>
      <c r="K236" s="242" t="s">
        <v>61</v>
      </c>
      <c r="L236" s="155"/>
      <c r="M236" s="155"/>
      <c r="N236" s="155"/>
    </row>
    <row r="237" spans="1:14" ht="15.75" thickBot="1" x14ac:dyDescent="0.3">
      <c r="A237" s="95"/>
      <c r="B237" s="72" t="s">
        <v>59</v>
      </c>
      <c r="C237" s="96"/>
      <c r="D237" s="74"/>
      <c r="E237" s="53"/>
      <c r="F237" s="54"/>
      <c r="G237" s="55"/>
      <c r="H237" s="88" t="e">
        <f>SUM(H112:H236)</f>
        <v>#VALUE!</v>
      </c>
      <c r="I237" s="88">
        <f>SUM(I112:I236)</f>
        <v>0</v>
      </c>
      <c r="J237" s="56" t="e">
        <f>SUM(J112:J236)</f>
        <v>#VALUE!</v>
      </c>
      <c r="K237" s="146"/>
      <c r="L237" s="96"/>
      <c r="M237" s="96"/>
      <c r="N237" s="96"/>
    </row>
    <row r="238" spans="1:14" ht="20.25" customHeight="1" thickBot="1" x14ac:dyDescent="0.25">
      <c r="A238" s="33"/>
      <c r="B238" s="221" t="s">
        <v>276</v>
      </c>
      <c r="C238" s="221"/>
      <c r="D238" s="221"/>
      <c r="E238" s="221"/>
      <c r="F238" s="221"/>
      <c r="G238" s="98"/>
      <c r="H238" s="98"/>
      <c r="I238" s="98"/>
      <c r="J238" s="102"/>
      <c r="K238" s="33"/>
      <c r="L238" s="18"/>
      <c r="M238" s="18"/>
      <c r="N238" s="19"/>
    </row>
    <row r="239" spans="1:14" ht="21.75" customHeight="1" x14ac:dyDescent="0.25">
      <c r="A239" s="15"/>
      <c r="B239" s="75" t="s">
        <v>277</v>
      </c>
      <c r="C239" s="76"/>
      <c r="D239" s="76"/>
      <c r="E239" s="65"/>
      <c r="F239" s="22"/>
      <c r="G239" s="148"/>
      <c r="H239" s="21"/>
      <c r="I239" s="22"/>
      <c r="J239" s="64"/>
      <c r="K239" s="58"/>
      <c r="L239" s="34"/>
      <c r="M239" s="34"/>
      <c r="N239" s="34"/>
    </row>
    <row r="240" spans="1:14" s="180" customFormat="1" ht="25.5" customHeight="1" x14ac:dyDescent="0.2">
      <c r="A240" s="147">
        <v>37</v>
      </c>
      <c r="B240" s="187" t="s">
        <v>283</v>
      </c>
      <c r="C240" s="188" t="s">
        <v>14</v>
      </c>
      <c r="D240" s="147">
        <v>14</v>
      </c>
      <c r="E240" s="189"/>
      <c r="F240" s="190"/>
      <c r="G240" s="94" t="s">
        <v>25</v>
      </c>
      <c r="H240" s="192"/>
      <c r="I240" s="190"/>
      <c r="J240" s="216" t="e">
        <f>D240*G240</f>
        <v>#VALUE!</v>
      </c>
      <c r="K240" s="193"/>
      <c r="L240" s="194"/>
      <c r="M240" s="194"/>
      <c r="N240" s="194"/>
    </row>
    <row r="241" spans="1:14" s="156" customFormat="1" ht="26.25" customHeight="1" x14ac:dyDescent="0.25">
      <c r="A241" s="195" t="s">
        <v>393</v>
      </c>
      <c r="B241" s="134" t="s">
        <v>282</v>
      </c>
      <c r="C241" s="135" t="s">
        <v>14</v>
      </c>
      <c r="D241" s="147">
        <v>14</v>
      </c>
      <c r="E241" s="211" t="s">
        <v>24</v>
      </c>
      <c r="F241" s="197"/>
      <c r="G241" s="191"/>
      <c r="H241" s="212" t="e">
        <f>D241*E241</f>
        <v>#VALUE!</v>
      </c>
      <c r="I241" s="215">
        <f>D241*F241</f>
        <v>0</v>
      </c>
      <c r="J241" s="199"/>
      <c r="K241" s="200" t="s">
        <v>61</v>
      </c>
      <c r="L241" s="201"/>
      <c r="M241" s="201"/>
      <c r="N241" s="201"/>
    </row>
    <row r="242" spans="1:14" s="156" customFormat="1" ht="18.75" customHeight="1" x14ac:dyDescent="0.25">
      <c r="A242" s="147">
        <v>38</v>
      </c>
      <c r="B242" s="202" t="s">
        <v>278</v>
      </c>
      <c r="C242" s="188" t="s">
        <v>66</v>
      </c>
      <c r="D242" s="147">
        <v>0.14000000000000001</v>
      </c>
      <c r="E242" s="189"/>
      <c r="F242" s="190"/>
      <c r="G242" s="94" t="s">
        <v>25</v>
      </c>
      <c r="H242" s="192"/>
      <c r="I242" s="190"/>
      <c r="J242" s="216" t="e">
        <f>D242*G242</f>
        <v>#VALUE!</v>
      </c>
      <c r="K242" s="200"/>
      <c r="L242" s="201"/>
      <c r="M242" s="201"/>
      <c r="N242" s="201"/>
    </row>
    <row r="243" spans="1:14" s="156" customFormat="1" ht="14.25" customHeight="1" x14ac:dyDescent="0.25">
      <c r="A243" s="195" t="s">
        <v>394</v>
      </c>
      <c r="B243" s="134" t="s">
        <v>284</v>
      </c>
      <c r="C243" s="135" t="s">
        <v>14</v>
      </c>
      <c r="D243" s="195">
        <v>28</v>
      </c>
      <c r="E243" s="211" t="s">
        <v>24</v>
      </c>
      <c r="F243" s="197"/>
      <c r="G243" s="191"/>
      <c r="H243" s="212" t="e">
        <f>D243*E243</f>
        <v>#VALUE!</v>
      </c>
      <c r="I243" s="215">
        <f>D243*F243</f>
        <v>0</v>
      </c>
      <c r="J243" s="199"/>
      <c r="K243" s="200" t="s">
        <v>61</v>
      </c>
      <c r="L243" s="201"/>
      <c r="M243" s="201"/>
      <c r="N243" s="201"/>
    </row>
    <row r="244" spans="1:14" s="156" customFormat="1" ht="27" customHeight="1" x14ac:dyDescent="0.25">
      <c r="A244" s="147">
        <v>39</v>
      </c>
      <c r="B244" s="202" t="s">
        <v>285</v>
      </c>
      <c r="C244" s="188" t="s">
        <v>14</v>
      </c>
      <c r="D244" s="147">
        <v>6</v>
      </c>
      <c r="E244" s="196"/>
      <c r="F244" s="197"/>
      <c r="G244" s="94" t="s">
        <v>25</v>
      </c>
      <c r="H244" s="198"/>
      <c r="I244" s="197"/>
      <c r="J244" s="216" t="e">
        <f>D244*G244</f>
        <v>#VALUE!</v>
      </c>
      <c r="K244" s="200"/>
      <c r="L244" s="201"/>
      <c r="M244" s="201"/>
      <c r="N244" s="201"/>
    </row>
    <row r="245" spans="1:14" s="156" customFormat="1" ht="21.75" customHeight="1" x14ac:dyDescent="0.25">
      <c r="A245" s="195" t="s">
        <v>395</v>
      </c>
      <c r="B245" s="134" t="s">
        <v>286</v>
      </c>
      <c r="C245" s="107" t="s">
        <v>14</v>
      </c>
      <c r="D245" s="195">
        <v>14</v>
      </c>
      <c r="E245" s="211" t="s">
        <v>24</v>
      </c>
      <c r="F245" s="197"/>
      <c r="G245" s="191"/>
      <c r="H245" s="212" t="e">
        <f>D245*E245</f>
        <v>#VALUE!</v>
      </c>
      <c r="I245" s="215">
        <f>D245*F245</f>
        <v>0</v>
      </c>
      <c r="J245" s="199"/>
      <c r="K245" s="200" t="s">
        <v>61</v>
      </c>
      <c r="L245" s="201"/>
      <c r="M245" s="201"/>
      <c r="N245" s="201"/>
    </row>
    <row r="246" spans="1:14" s="156" customFormat="1" ht="21.75" customHeight="1" x14ac:dyDescent="0.25">
      <c r="A246" s="147">
        <v>40</v>
      </c>
      <c r="B246" s="203" t="s">
        <v>279</v>
      </c>
      <c r="C246" s="147" t="s">
        <v>14</v>
      </c>
      <c r="D246" s="147">
        <v>14</v>
      </c>
      <c r="E246" s="196"/>
      <c r="F246" s="197"/>
      <c r="G246" s="94" t="s">
        <v>25</v>
      </c>
      <c r="H246" s="198"/>
      <c r="I246" s="197"/>
      <c r="J246" s="216" t="e">
        <f>D246*G246</f>
        <v>#VALUE!</v>
      </c>
      <c r="K246" s="200"/>
      <c r="L246" s="201"/>
      <c r="M246" s="201"/>
      <c r="N246" s="201"/>
    </row>
    <row r="247" spans="1:14" s="156" customFormat="1" x14ac:dyDescent="0.25">
      <c r="A247" s="150" t="s">
        <v>396</v>
      </c>
      <c r="B247" s="110" t="s">
        <v>287</v>
      </c>
      <c r="C247" s="107" t="s">
        <v>14</v>
      </c>
      <c r="D247" s="107">
        <v>14</v>
      </c>
      <c r="E247" s="66" t="s">
        <v>24</v>
      </c>
      <c r="F247" s="63"/>
      <c r="G247" s="85"/>
      <c r="H247" s="213" t="e">
        <f t="shared" ref="H247:H260" si="61">D247*E247</f>
        <v>#VALUE!</v>
      </c>
      <c r="I247" s="27">
        <f t="shared" ref="I247:I260" si="62">D247*F247</f>
        <v>0</v>
      </c>
      <c r="J247" s="85"/>
      <c r="K247" s="154" t="s">
        <v>61</v>
      </c>
      <c r="L247" s="155"/>
      <c r="M247" s="155"/>
      <c r="N247" s="155"/>
    </row>
    <row r="248" spans="1:14" s="156" customFormat="1" x14ac:dyDescent="0.25">
      <c r="A248" s="151" t="s">
        <v>294</v>
      </c>
      <c r="B248" s="203" t="s">
        <v>280</v>
      </c>
      <c r="C248" s="78" t="s">
        <v>14</v>
      </c>
      <c r="D248" s="78">
        <v>14</v>
      </c>
      <c r="E248" s="68"/>
      <c r="F248" s="132"/>
      <c r="G248" s="29" t="s">
        <v>25</v>
      </c>
      <c r="H248" s="149"/>
      <c r="I248" s="132"/>
      <c r="J248" s="216" t="e">
        <f>D248*G248</f>
        <v>#VALUE!</v>
      </c>
      <c r="K248" s="154" t="s">
        <v>61</v>
      </c>
      <c r="L248" s="155"/>
      <c r="M248" s="155"/>
      <c r="N248" s="155"/>
    </row>
    <row r="249" spans="1:14" s="156" customFormat="1" x14ac:dyDescent="0.25">
      <c r="A249" s="150" t="s">
        <v>397</v>
      </c>
      <c r="B249" s="204" t="s">
        <v>288</v>
      </c>
      <c r="C249" s="107" t="s">
        <v>14</v>
      </c>
      <c r="D249" s="107">
        <v>14</v>
      </c>
      <c r="E249" s="66" t="s">
        <v>24</v>
      </c>
      <c r="F249" s="63"/>
      <c r="G249" s="85"/>
      <c r="H249" s="213" t="e">
        <f t="shared" si="61"/>
        <v>#VALUE!</v>
      </c>
      <c r="I249" s="27">
        <f t="shared" si="62"/>
        <v>0</v>
      </c>
      <c r="J249" s="85"/>
      <c r="K249" s="154" t="s">
        <v>61</v>
      </c>
      <c r="L249" s="155"/>
      <c r="M249" s="155"/>
      <c r="N249" s="155"/>
    </row>
    <row r="250" spans="1:14" s="156" customFormat="1" ht="51" x14ac:dyDescent="0.25">
      <c r="A250" s="151" t="s">
        <v>296</v>
      </c>
      <c r="B250" s="202" t="s">
        <v>281</v>
      </c>
      <c r="C250" s="78" t="s">
        <v>14</v>
      </c>
      <c r="D250" s="78">
        <v>14</v>
      </c>
      <c r="E250" s="68"/>
      <c r="F250" s="132"/>
      <c r="G250" s="29" t="s">
        <v>25</v>
      </c>
      <c r="H250" s="149"/>
      <c r="I250" s="132"/>
      <c r="J250" s="216" t="e">
        <f>D250*G250</f>
        <v>#VALUE!</v>
      </c>
      <c r="K250" s="154" t="s">
        <v>61</v>
      </c>
      <c r="L250" s="155"/>
      <c r="M250" s="155"/>
      <c r="N250" s="155"/>
    </row>
    <row r="251" spans="1:14" s="156" customFormat="1" ht="22.5" customHeight="1" x14ac:dyDescent="0.25">
      <c r="A251" s="150" t="s">
        <v>398</v>
      </c>
      <c r="B251" s="134" t="s">
        <v>289</v>
      </c>
      <c r="C251" s="107" t="s">
        <v>14</v>
      </c>
      <c r="D251" s="107">
        <v>14</v>
      </c>
      <c r="E251" s="66" t="s">
        <v>24</v>
      </c>
      <c r="F251" s="63"/>
      <c r="G251" s="85"/>
      <c r="H251" s="213" t="e">
        <f t="shared" si="61"/>
        <v>#VALUE!</v>
      </c>
      <c r="I251" s="27">
        <f t="shared" si="62"/>
        <v>0</v>
      </c>
      <c r="J251" s="85"/>
      <c r="K251" s="154" t="s">
        <v>61</v>
      </c>
      <c r="L251" s="155"/>
      <c r="M251" s="155"/>
      <c r="N251" s="155"/>
    </row>
    <row r="252" spans="1:14" s="156" customFormat="1" x14ac:dyDescent="0.25">
      <c r="A252" s="150"/>
      <c r="B252" s="77" t="s">
        <v>290</v>
      </c>
      <c r="C252" s="107"/>
      <c r="D252" s="107"/>
      <c r="E252" s="68"/>
      <c r="F252" s="63"/>
      <c r="G252" s="85"/>
      <c r="H252" s="84"/>
      <c r="I252" s="63"/>
      <c r="J252" s="85"/>
      <c r="K252" s="154" t="s">
        <v>61</v>
      </c>
      <c r="L252" s="155"/>
      <c r="M252" s="155"/>
      <c r="N252" s="155"/>
    </row>
    <row r="253" spans="1:14" s="156" customFormat="1" ht="25.5" x14ac:dyDescent="0.2">
      <c r="A253" s="151" t="s">
        <v>297</v>
      </c>
      <c r="B253" s="187" t="s">
        <v>291</v>
      </c>
      <c r="C253" s="188" t="s">
        <v>14</v>
      </c>
      <c r="D253" s="78">
        <v>3</v>
      </c>
      <c r="E253" s="68"/>
      <c r="F253" s="132"/>
      <c r="G253" s="29" t="s">
        <v>25</v>
      </c>
      <c r="H253" s="149"/>
      <c r="I253" s="132"/>
      <c r="J253" s="133" t="e">
        <f>D253*G253</f>
        <v>#VALUE!</v>
      </c>
      <c r="K253" s="154"/>
      <c r="L253" s="155"/>
      <c r="M253" s="155"/>
      <c r="N253" s="155"/>
    </row>
    <row r="254" spans="1:14" s="156" customFormat="1" ht="25.5" x14ac:dyDescent="0.25">
      <c r="A254" s="150" t="s">
        <v>399</v>
      </c>
      <c r="B254" s="134" t="s">
        <v>292</v>
      </c>
      <c r="C254" s="135" t="s">
        <v>14</v>
      </c>
      <c r="D254" s="107">
        <v>3</v>
      </c>
      <c r="E254" s="66" t="s">
        <v>24</v>
      </c>
      <c r="F254" s="63"/>
      <c r="G254" s="85"/>
      <c r="H254" s="213" t="e">
        <f t="shared" si="61"/>
        <v>#VALUE!</v>
      </c>
      <c r="I254" s="27">
        <f t="shared" si="62"/>
        <v>0</v>
      </c>
      <c r="J254" s="85"/>
      <c r="K254" s="154" t="s">
        <v>61</v>
      </c>
      <c r="L254" s="155"/>
      <c r="M254" s="155"/>
      <c r="N254" s="155"/>
    </row>
    <row r="255" spans="1:14" s="156" customFormat="1" x14ac:dyDescent="0.25">
      <c r="A255" s="151" t="s">
        <v>299</v>
      </c>
      <c r="B255" s="202" t="s">
        <v>278</v>
      </c>
      <c r="C255" s="188" t="s">
        <v>66</v>
      </c>
      <c r="D255" s="78">
        <v>0.108</v>
      </c>
      <c r="E255" s="68"/>
      <c r="F255" s="132"/>
      <c r="G255" s="29" t="s">
        <v>25</v>
      </c>
      <c r="H255" s="149"/>
      <c r="I255" s="132"/>
      <c r="J255" s="133" t="e">
        <f>D255*G255</f>
        <v>#VALUE!</v>
      </c>
      <c r="K255" s="154"/>
      <c r="L255" s="155"/>
      <c r="M255" s="155"/>
      <c r="N255" s="155"/>
    </row>
    <row r="256" spans="1:14" s="156" customFormat="1" x14ac:dyDescent="0.25">
      <c r="A256" s="150" t="s">
        <v>300</v>
      </c>
      <c r="B256" s="134" t="s">
        <v>293</v>
      </c>
      <c r="C256" s="135" t="s">
        <v>14</v>
      </c>
      <c r="D256" s="107">
        <v>6</v>
      </c>
      <c r="E256" s="66" t="s">
        <v>24</v>
      </c>
      <c r="F256" s="63"/>
      <c r="G256" s="85"/>
      <c r="H256" s="213" t="e">
        <f t="shared" si="61"/>
        <v>#VALUE!</v>
      </c>
      <c r="I256" s="27">
        <f t="shared" si="62"/>
        <v>0</v>
      </c>
      <c r="J256" s="85"/>
      <c r="K256" s="154" t="s">
        <v>61</v>
      </c>
      <c r="L256" s="155"/>
      <c r="M256" s="155"/>
      <c r="N256" s="155"/>
    </row>
    <row r="257" spans="1:14" s="156" customFormat="1" ht="25.5" x14ac:dyDescent="0.25">
      <c r="A257" s="151" t="s">
        <v>468</v>
      </c>
      <c r="B257" s="202" t="s">
        <v>285</v>
      </c>
      <c r="C257" s="188" t="s">
        <v>14</v>
      </c>
      <c r="D257" s="78">
        <v>3</v>
      </c>
      <c r="E257" s="68"/>
      <c r="F257" s="63"/>
      <c r="G257" s="129" t="s">
        <v>25</v>
      </c>
      <c r="H257" s="84"/>
      <c r="I257" s="63"/>
      <c r="J257" s="133" t="e">
        <f>D257*G257</f>
        <v>#VALUE!</v>
      </c>
      <c r="K257" s="154"/>
      <c r="L257" s="155"/>
      <c r="M257" s="155"/>
      <c r="N257" s="155"/>
    </row>
    <row r="258" spans="1:14" s="156" customFormat="1" x14ac:dyDescent="0.25">
      <c r="A258" s="150" t="s">
        <v>469</v>
      </c>
      <c r="B258" s="134" t="s">
        <v>295</v>
      </c>
      <c r="C258" s="107" t="s">
        <v>14</v>
      </c>
      <c r="D258" s="107">
        <v>3</v>
      </c>
      <c r="E258" s="66" t="s">
        <v>24</v>
      </c>
      <c r="F258" s="63"/>
      <c r="G258" s="85"/>
      <c r="H258" s="213" t="e">
        <f t="shared" si="61"/>
        <v>#VALUE!</v>
      </c>
      <c r="I258" s="27">
        <f t="shared" si="62"/>
        <v>0</v>
      </c>
      <c r="J258" s="85"/>
      <c r="K258" s="154" t="s">
        <v>61</v>
      </c>
      <c r="L258" s="155"/>
      <c r="M258" s="155"/>
      <c r="N258" s="155"/>
    </row>
    <row r="259" spans="1:14" s="156" customFormat="1" ht="51" x14ac:dyDescent="0.25">
      <c r="A259" s="151" t="s">
        <v>470</v>
      </c>
      <c r="B259" s="202" t="s">
        <v>281</v>
      </c>
      <c r="C259" s="78" t="s">
        <v>14</v>
      </c>
      <c r="D259" s="78">
        <v>3</v>
      </c>
      <c r="E259" s="68"/>
      <c r="F259" s="132"/>
      <c r="G259" s="29" t="s">
        <v>25</v>
      </c>
      <c r="H259" s="149"/>
      <c r="I259" s="132"/>
      <c r="J259" s="133" t="e">
        <f>D259*G259</f>
        <v>#VALUE!</v>
      </c>
      <c r="K259" s="154" t="s">
        <v>61</v>
      </c>
      <c r="L259" s="155"/>
      <c r="M259" s="155"/>
      <c r="N259" s="155"/>
    </row>
    <row r="260" spans="1:14" s="156" customFormat="1" ht="19.5" customHeight="1" x14ac:dyDescent="0.25">
      <c r="A260" s="150" t="s">
        <v>471</v>
      </c>
      <c r="B260" s="134" t="s">
        <v>298</v>
      </c>
      <c r="C260" s="107" t="s">
        <v>14</v>
      </c>
      <c r="D260" s="107">
        <v>3</v>
      </c>
      <c r="E260" s="66" t="s">
        <v>24</v>
      </c>
      <c r="F260" s="63"/>
      <c r="G260" s="85"/>
      <c r="H260" s="213" t="e">
        <f t="shared" si="61"/>
        <v>#VALUE!</v>
      </c>
      <c r="I260" s="27">
        <f t="shared" si="62"/>
        <v>0</v>
      </c>
      <c r="J260" s="85"/>
      <c r="K260" s="154" t="s">
        <v>61</v>
      </c>
      <c r="L260" s="155"/>
      <c r="M260" s="155"/>
      <c r="N260" s="155"/>
    </row>
    <row r="261" spans="1:14" s="156" customFormat="1" ht="31.5" customHeight="1" x14ac:dyDescent="0.25">
      <c r="A261" s="205" t="s">
        <v>472</v>
      </c>
      <c r="B261" s="202" t="s">
        <v>303</v>
      </c>
      <c r="C261" s="188" t="s">
        <v>14</v>
      </c>
      <c r="D261" s="188">
        <v>6</v>
      </c>
      <c r="E261" s="68"/>
      <c r="F261" s="132"/>
      <c r="G261" s="29" t="s">
        <v>25</v>
      </c>
      <c r="H261" s="206"/>
      <c r="I261" s="143"/>
      <c r="J261" s="133" t="e">
        <f>D261*G261</f>
        <v>#VALUE!</v>
      </c>
      <c r="K261" s="154"/>
      <c r="L261" s="155"/>
      <c r="M261" s="155"/>
      <c r="N261" s="155"/>
    </row>
    <row r="262" spans="1:14" s="156" customFormat="1" ht="26.25" customHeight="1" x14ac:dyDescent="0.25">
      <c r="A262" s="152" t="s">
        <v>473</v>
      </c>
      <c r="B262" s="134" t="s">
        <v>302</v>
      </c>
      <c r="C262" s="135" t="s">
        <v>14</v>
      </c>
      <c r="D262" s="135">
        <v>6</v>
      </c>
      <c r="E262" s="66" t="s">
        <v>24</v>
      </c>
      <c r="F262" s="63"/>
      <c r="G262" s="85"/>
      <c r="H262" s="214" t="e">
        <f>D262*E262</f>
        <v>#VALUE!</v>
      </c>
      <c r="I262" s="136">
        <f>D262*F262</f>
        <v>0</v>
      </c>
      <c r="J262" s="173"/>
      <c r="K262" s="154" t="s">
        <v>61</v>
      </c>
      <c r="L262" s="155"/>
      <c r="M262" s="155"/>
      <c r="N262" s="155"/>
    </row>
    <row r="263" spans="1:14" s="156" customFormat="1" ht="27" customHeight="1" thickBot="1" x14ac:dyDescent="0.3">
      <c r="A263" s="207">
        <v>48</v>
      </c>
      <c r="B263" s="208" t="s">
        <v>301</v>
      </c>
      <c r="C263" s="207" t="s">
        <v>60</v>
      </c>
      <c r="D263" s="207">
        <v>1</v>
      </c>
      <c r="E263" s="131"/>
      <c r="F263" s="63"/>
      <c r="G263" s="29" t="s">
        <v>25</v>
      </c>
      <c r="H263" s="209"/>
      <c r="I263" s="184"/>
      <c r="J263" s="238" t="e">
        <f t="shared" ref="J263" si="63">D263*G263</f>
        <v>#VALUE!</v>
      </c>
      <c r="K263" s="210" t="s">
        <v>61</v>
      </c>
      <c r="L263" s="155"/>
      <c r="M263" s="155"/>
      <c r="N263" s="155"/>
    </row>
    <row r="264" spans="1:14" ht="13.5" customHeight="1" thickBot="1" x14ac:dyDescent="0.3">
      <c r="A264" s="95"/>
      <c r="B264" s="72" t="s">
        <v>59</v>
      </c>
      <c r="C264" s="96"/>
      <c r="D264" s="74"/>
      <c r="E264" s="99"/>
      <c r="F264" s="100"/>
      <c r="G264" s="101"/>
      <c r="H264" s="103" t="e">
        <f>SUM(H240:H263)</f>
        <v>#VALUE!</v>
      </c>
      <c r="I264" s="103">
        <f>SUM(I240:I263)</f>
        <v>0</v>
      </c>
      <c r="J264" s="104" t="e">
        <f>SUM(J240:J263)</f>
        <v>#VALUE!</v>
      </c>
      <c r="K264" s="105"/>
      <c r="L264" s="52"/>
      <c r="M264" s="52"/>
      <c r="N264" s="52"/>
    </row>
    <row r="265" spans="1:14" ht="31.5" customHeight="1" thickBot="1" x14ac:dyDescent="0.25">
      <c r="A265" s="33"/>
      <c r="B265" s="223" t="s">
        <v>304</v>
      </c>
      <c r="C265" s="223"/>
      <c r="D265" s="223"/>
      <c r="E265" s="223"/>
      <c r="F265" s="223"/>
      <c r="G265" s="223"/>
      <c r="H265" s="223"/>
      <c r="I265" s="223"/>
      <c r="J265" s="224"/>
      <c r="K265" s="49"/>
      <c r="L265" s="50"/>
      <c r="M265" s="50"/>
      <c r="N265" s="51"/>
    </row>
    <row r="266" spans="1:14" ht="15.75" thickBot="1" x14ac:dyDescent="0.3">
      <c r="A266" s="15">
        <v>1</v>
      </c>
      <c r="B266" s="159" t="s">
        <v>474</v>
      </c>
      <c r="C266" s="245" t="s">
        <v>60</v>
      </c>
      <c r="D266" s="245">
        <v>1</v>
      </c>
      <c r="E266" s="217" t="s">
        <v>24</v>
      </c>
      <c r="F266" s="22"/>
      <c r="G266" s="23" t="s">
        <v>25</v>
      </c>
      <c r="H266" s="26" t="e">
        <f t="shared" ref="H266:H273" si="64">D266*E266</f>
        <v>#VALUE!</v>
      </c>
      <c r="I266" s="27">
        <f t="shared" ref="I266:I273" si="65">D266*F266</f>
        <v>0</v>
      </c>
      <c r="J266" s="243" t="e">
        <f t="shared" ref="J266:J272" si="66">D266*G266</f>
        <v>#VALUE!</v>
      </c>
      <c r="K266" s="34"/>
      <c r="L266" s="58"/>
      <c r="M266" s="34"/>
      <c r="N266" s="34"/>
    </row>
    <row r="267" spans="1:14" ht="15.75" thickBot="1" x14ac:dyDescent="0.3">
      <c r="A267" s="16" t="s">
        <v>71</v>
      </c>
      <c r="B267" s="159" t="s">
        <v>475</v>
      </c>
      <c r="C267" s="245" t="s">
        <v>60</v>
      </c>
      <c r="D267" s="107">
        <v>1</v>
      </c>
      <c r="E267" s="217" t="s">
        <v>24</v>
      </c>
      <c r="F267" s="24"/>
      <c r="G267" s="23" t="s">
        <v>25</v>
      </c>
      <c r="H267" s="26" t="e">
        <f t="shared" si="64"/>
        <v>#VALUE!</v>
      </c>
      <c r="I267" s="27">
        <f t="shared" si="65"/>
        <v>0</v>
      </c>
      <c r="J267" s="243" t="e">
        <f t="shared" si="66"/>
        <v>#VALUE!</v>
      </c>
      <c r="K267" s="47" t="s">
        <v>61</v>
      </c>
      <c r="L267" s="59"/>
      <c r="M267" s="35"/>
      <c r="N267" s="35"/>
    </row>
    <row r="268" spans="1:14" ht="15.75" thickBot="1" x14ac:dyDescent="0.3">
      <c r="A268" s="16" t="s">
        <v>305</v>
      </c>
      <c r="B268" s="159" t="s">
        <v>476</v>
      </c>
      <c r="C268" s="245" t="s">
        <v>60</v>
      </c>
      <c r="D268" s="107">
        <v>1</v>
      </c>
      <c r="E268" s="217" t="s">
        <v>24</v>
      </c>
      <c r="F268" s="24"/>
      <c r="G268" s="23" t="s">
        <v>25</v>
      </c>
      <c r="H268" s="26" t="e">
        <f t="shared" si="64"/>
        <v>#VALUE!</v>
      </c>
      <c r="I268" s="27">
        <f t="shared" si="65"/>
        <v>0</v>
      </c>
      <c r="J268" s="243" t="e">
        <f t="shared" si="66"/>
        <v>#VALUE!</v>
      </c>
      <c r="K268" s="47" t="s">
        <v>61</v>
      </c>
      <c r="L268" s="59"/>
      <c r="M268" s="35"/>
      <c r="N268" s="35"/>
    </row>
    <row r="269" spans="1:14" ht="15.75" thickBot="1" x14ac:dyDescent="0.3">
      <c r="A269" s="16"/>
      <c r="B269" s="158" t="s">
        <v>477</v>
      </c>
      <c r="C269" s="245" t="s">
        <v>60</v>
      </c>
      <c r="D269" s="107">
        <v>1</v>
      </c>
      <c r="E269" s="217" t="s">
        <v>24</v>
      </c>
      <c r="F269" s="24"/>
      <c r="G269" s="23" t="s">
        <v>25</v>
      </c>
      <c r="H269" s="26" t="e">
        <f t="shared" si="64"/>
        <v>#VALUE!</v>
      </c>
      <c r="I269" s="27">
        <f t="shared" si="65"/>
        <v>0</v>
      </c>
      <c r="J269" s="243" t="e">
        <f t="shared" si="66"/>
        <v>#VALUE!</v>
      </c>
      <c r="K269" s="47" t="s">
        <v>61</v>
      </c>
      <c r="L269" s="59"/>
      <c r="M269" s="35"/>
      <c r="N269" s="35"/>
    </row>
    <row r="270" spans="1:14" ht="15.75" thickBot="1" x14ac:dyDescent="0.3">
      <c r="A270" s="16"/>
      <c r="B270" s="110" t="s">
        <v>478</v>
      </c>
      <c r="C270" s="245" t="s">
        <v>60</v>
      </c>
      <c r="D270" s="107">
        <v>1</v>
      </c>
      <c r="E270" s="217" t="s">
        <v>24</v>
      </c>
      <c r="F270" s="24"/>
      <c r="G270" s="23" t="s">
        <v>25</v>
      </c>
      <c r="H270" s="26" t="e">
        <f t="shared" si="64"/>
        <v>#VALUE!</v>
      </c>
      <c r="I270" s="27">
        <f t="shared" si="65"/>
        <v>0</v>
      </c>
      <c r="J270" s="243" t="e">
        <f t="shared" si="66"/>
        <v>#VALUE!</v>
      </c>
      <c r="K270" s="47" t="s">
        <v>61</v>
      </c>
      <c r="L270" s="59"/>
      <c r="M270" s="35"/>
      <c r="N270" s="35"/>
    </row>
    <row r="271" spans="1:14" ht="15.75" thickBot="1" x14ac:dyDescent="0.3">
      <c r="A271" s="16"/>
      <c r="B271" s="110" t="s">
        <v>479</v>
      </c>
      <c r="C271" s="245" t="s">
        <v>60</v>
      </c>
      <c r="D271" s="107">
        <v>1</v>
      </c>
      <c r="E271" s="217" t="s">
        <v>24</v>
      </c>
      <c r="F271" s="24"/>
      <c r="G271" s="23" t="s">
        <v>25</v>
      </c>
      <c r="H271" s="26" t="e">
        <f t="shared" si="64"/>
        <v>#VALUE!</v>
      </c>
      <c r="I271" s="27">
        <f t="shared" si="65"/>
        <v>0</v>
      </c>
      <c r="J271" s="243" t="e">
        <f t="shared" si="66"/>
        <v>#VALUE!</v>
      </c>
      <c r="K271" s="47" t="s">
        <v>61</v>
      </c>
      <c r="L271" s="59"/>
      <c r="M271" s="35"/>
      <c r="N271" s="35"/>
    </row>
    <row r="272" spans="1:14" ht="15.75" thickBot="1" x14ac:dyDescent="0.3">
      <c r="A272" s="16" t="s">
        <v>51</v>
      </c>
      <c r="B272" s="110" t="s">
        <v>306</v>
      </c>
      <c r="C272" s="245" t="s">
        <v>60</v>
      </c>
      <c r="D272" s="107">
        <v>1</v>
      </c>
      <c r="E272" s="217" t="s">
        <v>24</v>
      </c>
      <c r="F272" s="24"/>
      <c r="G272" s="129" t="s">
        <v>25</v>
      </c>
      <c r="H272" s="26" t="e">
        <f t="shared" si="64"/>
        <v>#VALUE!</v>
      </c>
      <c r="I272" s="27">
        <f t="shared" si="65"/>
        <v>0</v>
      </c>
      <c r="J272" s="243" t="e">
        <f t="shared" si="66"/>
        <v>#VALUE!</v>
      </c>
      <c r="K272" s="47" t="s">
        <v>61</v>
      </c>
      <c r="L272" s="59"/>
      <c r="M272" s="35"/>
      <c r="N272" s="35"/>
    </row>
    <row r="273" spans="1:14" x14ac:dyDescent="0.25">
      <c r="A273" s="16" t="s">
        <v>53</v>
      </c>
      <c r="B273" s="110" t="s">
        <v>307</v>
      </c>
      <c r="C273" s="245" t="s">
        <v>60</v>
      </c>
      <c r="D273" s="107">
        <v>1</v>
      </c>
      <c r="E273" s="217" t="s">
        <v>24</v>
      </c>
      <c r="F273" s="24"/>
      <c r="G273" s="29" t="s">
        <v>25</v>
      </c>
      <c r="H273" s="28" t="e">
        <f t="shared" si="64"/>
        <v>#VALUE!</v>
      </c>
      <c r="I273" s="24">
        <f t="shared" si="65"/>
        <v>0</v>
      </c>
      <c r="J273" s="133" t="e">
        <f t="shared" ref="J273" si="67">D273*G273</f>
        <v>#VALUE!</v>
      </c>
      <c r="K273" s="47" t="s">
        <v>61</v>
      </c>
      <c r="L273" s="59"/>
      <c r="M273" s="35"/>
      <c r="N273" s="35"/>
    </row>
    <row r="274" spans="1:14" ht="13.5" customHeight="1" thickBot="1" x14ac:dyDescent="0.3">
      <c r="A274" s="116"/>
      <c r="B274" s="72" t="s">
        <v>59</v>
      </c>
      <c r="C274" s="96"/>
      <c r="D274" s="96"/>
      <c r="E274" s="99"/>
      <c r="F274" s="100"/>
      <c r="G274" s="101"/>
      <c r="H274" s="114" t="e">
        <f>SUM(H266:H273)</f>
        <v>#VALUE!</v>
      </c>
      <c r="I274" s="103">
        <f>SUM(I266:I273)</f>
        <v>0</v>
      </c>
      <c r="J274" s="115" t="e">
        <f>SUM(J266:J273)</f>
        <v>#VALUE!</v>
      </c>
      <c r="K274" s="105"/>
      <c r="L274" s="80"/>
      <c r="M274" s="52"/>
      <c r="N274" s="52"/>
    </row>
    <row r="275" spans="1:14" ht="24.75" customHeight="1" x14ac:dyDescent="0.25">
      <c r="A275" s="109">
        <v>15</v>
      </c>
      <c r="B275" s="111" t="s">
        <v>47</v>
      </c>
      <c r="C275" s="113" t="s">
        <v>60</v>
      </c>
      <c r="D275" s="113">
        <v>1</v>
      </c>
      <c r="E275" s="97"/>
      <c r="F275" s="93"/>
      <c r="G275" s="94" t="s">
        <v>25</v>
      </c>
      <c r="H275" s="92"/>
      <c r="I275" s="93"/>
      <c r="J275" s="244" t="e">
        <f t="shared" ref="J275" si="68">D275*G275</f>
        <v>#VALUE!</v>
      </c>
      <c r="K275" s="112" t="s">
        <v>61</v>
      </c>
      <c r="L275" s="35"/>
      <c r="M275" s="35"/>
      <c r="N275" s="35"/>
    </row>
    <row r="276" spans="1:14" ht="26.25" thickBot="1" x14ac:dyDescent="0.3">
      <c r="E276" s="30"/>
      <c r="F276" s="30"/>
      <c r="G276" s="30"/>
      <c r="H276" s="31"/>
      <c r="I276" s="31"/>
      <c r="J276" s="31"/>
    </row>
    <row r="277" spans="1:14" ht="21" thickBot="1" x14ac:dyDescent="0.3">
      <c r="B277" s="117" t="s">
        <v>62</v>
      </c>
      <c r="E277" s="30"/>
      <c r="F277" s="30"/>
      <c r="G277" s="30"/>
      <c r="H277" s="118" t="e">
        <f>H41+H110+H237+H264+H274</f>
        <v>#VALUE!</v>
      </c>
      <c r="I277" s="118">
        <f>I41+I110+I237+I264+I274</f>
        <v>0</v>
      </c>
      <c r="J277" s="118" t="e">
        <f>J41+J110+J237+J264+J274+J275</f>
        <v>#VALUE!</v>
      </c>
    </row>
    <row r="281" spans="1:14" s="120" customFormat="1" ht="15.75" x14ac:dyDescent="0.25">
      <c r="A281" s="119" t="s">
        <v>63</v>
      </c>
      <c r="E281" s="121"/>
      <c r="F281" s="121"/>
      <c r="G281" s="121"/>
      <c r="H281" s="121"/>
      <c r="I281" s="121"/>
      <c r="J281" s="121"/>
    </row>
    <row r="282" spans="1:14" s="120" customFormat="1" ht="15.75" x14ac:dyDescent="0.25">
      <c r="A282" s="119"/>
      <c r="E282" s="121"/>
      <c r="F282" s="121"/>
      <c r="G282" s="121"/>
      <c r="H282" s="121"/>
      <c r="I282" s="121"/>
      <c r="J282" s="121"/>
    </row>
    <row r="283" spans="1:14" s="120" customFormat="1" ht="15.75" x14ac:dyDescent="0.25">
      <c r="A283" s="119"/>
      <c r="E283" s="121"/>
      <c r="F283" s="121"/>
      <c r="G283" s="121"/>
      <c r="H283" s="121"/>
      <c r="I283" s="121"/>
      <c r="J283" s="121"/>
    </row>
    <row r="284" spans="1:14" s="120" customFormat="1" ht="15.75" x14ac:dyDescent="0.25">
      <c r="A284" s="119"/>
      <c r="E284" s="121"/>
      <c r="F284" s="121"/>
      <c r="G284" s="121"/>
      <c r="H284" s="121"/>
      <c r="I284" s="121"/>
      <c r="J284" s="121"/>
    </row>
    <row r="285" spans="1:14" s="120" customFormat="1" ht="15.75" x14ac:dyDescent="0.25">
      <c r="A285" s="119" t="s">
        <v>64</v>
      </c>
      <c r="E285" s="121"/>
      <c r="F285" s="121"/>
      <c r="G285" s="121"/>
      <c r="H285" s="121"/>
      <c r="I285" s="121"/>
      <c r="J285" s="121"/>
    </row>
    <row r="286" spans="1:14" s="120" customFormat="1" ht="15.75" x14ac:dyDescent="0.25">
      <c r="A286" s="119"/>
      <c r="E286" s="121"/>
      <c r="F286" s="121"/>
      <c r="G286" s="121"/>
      <c r="H286" s="121"/>
      <c r="I286" s="121"/>
      <c r="J286" s="121"/>
    </row>
    <row r="287" spans="1:14" s="120" customFormat="1" ht="15.75" x14ac:dyDescent="0.25">
      <c r="A287" s="119"/>
      <c r="E287" s="121"/>
      <c r="F287" s="121"/>
      <c r="G287" s="121"/>
      <c r="H287" s="121"/>
      <c r="I287" s="121"/>
      <c r="J287" s="121"/>
    </row>
    <row r="288" spans="1:14" s="120" customFormat="1" ht="15.75" x14ac:dyDescent="0.25">
      <c r="A288" s="119"/>
      <c r="E288" s="121"/>
      <c r="F288" s="121"/>
      <c r="G288" s="121"/>
      <c r="H288" s="121"/>
      <c r="I288" s="121"/>
      <c r="J288" s="121"/>
    </row>
    <row r="289" spans="1:10" s="120" customFormat="1" ht="15.75" x14ac:dyDescent="0.25">
      <c r="A289" s="119" t="s">
        <v>65</v>
      </c>
      <c r="E289" s="121"/>
      <c r="F289" s="121"/>
      <c r="G289" s="121"/>
      <c r="H289" s="121"/>
      <c r="I289" s="121"/>
      <c r="J289" s="121"/>
    </row>
  </sheetData>
  <mergeCells count="17">
    <mergeCell ref="I1:N1"/>
    <mergeCell ref="E6:G6"/>
    <mergeCell ref="H6:J6"/>
    <mergeCell ref="A6:A7"/>
    <mergeCell ref="B6:B7"/>
    <mergeCell ref="C6:C7"/>
    <mergeCell ref="D6:D7"/>
    <mergeCell ref="K6:K7"/>
    <mergeCell ref="L6:L7"/>
    <mergeCell ref="M6:M7"/>
    <mergeCell ref="N6:N7"/>
    <mergeCell ref="B3:N3"/>
    <mergeCell ref="B42:F42"/>
    <mergeCell ref="B111:F111"/>
    <mergeCell ref="B238:F238"/>
    <mergeCell ref="B265:J265"/>
    <mergeCell ref="B21:G21"/>
  </mergeCells>
  <printOptions horizontalCentered="1"/>
  <pageMargins left="0.31496062992125984" right="0.31496062992125984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изм.16-03-2016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Сергиенко Елена Анатольевна</cp:lastModifiedBy>
  <cp:lastPrinted>2016-03-16T07:31:51Z</cp:lastPrinted>
  <dcterms:created xsi:type="dcterms:W3CDTF">2015-04-20T12:17:38Z</dcterms:created>
  <dcterms:modified xsi:type="dcterms:W3CDTF">2017-01-12T09:25:14Z</dcterms:modified>
</cp:coreProperties>
</file>