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1050" windowWidth="18195" windowHeight="12855"/>
  </bookViews>
  <sheets>
    <sheet name="ЖД ПАРГОЛОВО" sheetId="5" r:id="rId1"/>
    <sheet name="Лист3" sheetId="3" r:id="rId2"/>
  </sheets>
  <definedNames>
    <definedName name="_xlnm.Print_Titles" localSheetId="0">'ЖД ПАРГОЛОВО'!$5:$6</definedName>
  </definedNames>
  <calcPr calcId="145621"/>
</workbook>
</file>

<file path=xl/calcChain.xml><?xml version="1.0" encoding="utf-8"?>
<calcChain xmlns="http://schemas.openxmlformats.org/spreadsheetml/2006/main">
  <c r="J177" i="5" l="1"/>
  <c r="J116" i="5"/>
  <c r="I94" i="5"/>
  <c r="H94" i="5"/>
  <c r="I178" i="5" l="1"/>
  <c r="H178" i="5"/>
  <c r="I130" i="5"/>
  <c r="H130" i="5"/>
  <c r="J129" i="5"/>
  <c r="D100" i="5"/>
  <c r="H102" i="5"/>
  <c r="I102" i="5"/>
  <c r="I68" i="5"/>
  <c r="D44" i="5"/>
  <c r="D35" i="5"/>
  <c r="I32" i="5"/>
  <c r="H32" i="5"/>
  <c r="D31" i="5"/>
  <c r="I23" i="5"/>
  <c r="I24" i="5"/>
  <c r="H23" i="5"/>
  <c r="H24" i="5"/>
  <c r="D21" i="5"/>
  <c r="J238" i="5" l="1"/>
  <c r="I222" i="5"/>
  <c r="H222" i="5"/>
  <c r="I236" i="5"/>
  <c r="H236" i="5"/>
  <c r="J213" i="5"/>
  <c r="J215" i="5"/>
  <c r="J217" i="5"/>
  <c r="J219" i="5"/>
  <c r="J221" i="5"/>
  <c r="J223" i="5"/>
  <c r="J225" i="5"/>
  <c r="J227" i="5"/>
  <c r="J229" i="5"/>
  <c r="J231" i="5"/>
  <c r="J233" i="5"/>
  <c r="J235" i="5"/>
  <c r="J211" i="5"/>
  <c r="I179" i="5"/>
  <c r="H179" i="5"/>
  <c r="J196" i="5"/>
  <c r="J193" i="5"/>
  <c r="J190" i="5"/>
  <c r="I195" i="5"/>
  <c r="H195" i="5"/>
  <c r="J188" i="5"/>
  <c r="J184" i="5"/>
  <c r="J171" i="5"/>
  <c r="J161" i="5"/>
  <c r="J159" i="5"/>
  <c r="J207" i="5" s="1"/>
  <c r="I150" i="5"/>
  <c r="I152" i="5"/>
  <c r="I154" i="5"/>
  <c r="I156" i="5"/>
  <c r="H156" i="5"/>
  <c r="H154" i="5"/>
  <c r="H152" i="5"/>
  <c r="H150" i="5"/>
  <c r="J155" i="5"/>
  <c r="J153" i="5"/>
  <c r="J151" i="5"/>
  <c r="J149" i="5"/>
  <c r="I146" i="5"/>
  <c r="H146" i="5"/>
  <c r="I144" i="5"/>
  <c r="J138" i="5"/>
  <c r="J135" i="5"/>
  <c r="J157" i="5" s="1"/>
  <c r="H112" i="5"/>
  <c r="I30" i="5"/>
  <c r="I34" i="5"/>
  <c r="I33" i="5"/>
  <c r="I28" i="5"/>
  <c r="I58" i="5"/>
  <c r="I56" i="5"/>
  <c r="I53" i="5"/>
  <c r="I54" i="5"/>
  <c r="I52" i="5"/>
  <c r="I109" i="5"/>
  <c r="H109" i="5"/>
  <c r="I98" i="5"/>
  <c r="I99" i="5"/>
  <c r="I105" i="5"/>
  <c r="I106" i="5"/>
  <c r="I107" i="5"/>
  <c r="J108" i="5"/>
  <c r="H107" i="5"/>
  <c r="H106" i="5"/>
  <c r="H105" i="5"/>
  <c r="I128" i="5"/>
  <c r="I126" i="5"/>
  <c r="I124" i="5"/>
  <c r="I121" i="5"/>
  <c r="I122" i="5"/>
  <c r="I117" i="5"/>
  <c r="I115" i="5"/>
  <c r="I114" i="5"/>
  <c r="I79" i="5"/>
  <c r="I78" i="5"/>
  <c r="I76" i="5"/>
  <c r="I62" i="5"/>
  <c r="I63" i="5"/>
  <c r="I64" i="5"/>
  <c r="I65" i="5"/>
  <c r="I66" i="5"/>
  <c r="I67" i="5"/>
  <c r="I49" i="5"/>
  <c r="I50" i="5"/>
  <c r="H58" i="5"/>
  <c r="H56" i="5"/>
  <c r="I84" i="5"/>
  <c r="I85" i="5"/>
  <c r="H128" i="5"/>
  <c r="H126" i="5"/>
  <c r="H124" i="5"/>
  <c r="H117" i="5"/>
  <c r="J113" i="5"/>
  <c r="H114" i="5"/>
  <c r="H115" i="5"/>
  <c r="H121" i="5"/>
  <c r="H122" i="5"/>
  <c r="J127" i="5"/>
  <c r="J125" i="5"/>
  <c r="J123" i="5"/>
  <c r="I112" i="5" l="1"/>
  <c r="H99" i="5"/>
  <c r="H98" i="5"/>
  <c r="J86" i="5"/>
  <c r="H89" i="5"/>
  <c r="H88" i="5"/>
  <c r="I89" i="5"/>
  <c r="I88" i="5"/>
  <c r="J82" i="5"/>
  <c r="H53" i="5"/>
  <c r="H54" i="5"/>
  <c r="H52" i="5"/>
  <c r="H49" i="5"/>
  <c r="H50" i="5"/>
  <c r="H48" i="5"/>
  <c r="H46" i="5"/>
  <c r="H45" i="5"/>
  <c r="J55" i="5"/>
  <c r="J51" i="5"/>
  <c r="J47" i="5"/>
  <c r="J44" i="5"/>
  <c r="J57" i="5"/>
  <c r="J59" i="5"/>
  <c r="H62" i="5"/>
  <c r="H63" i="5"/>
  <c r="H64" i="5"/>
  <c r="H65" i="5"/>
  <c r="H66" i="5"/>
  <c r="H67" i="5"/>
  <c r="H79" i="5"/>
  <c r="H78" i="5"/>
  <c r="H76" i="5"/>
  <c r="J77" i="5"/>
  <c r="J75" i="5"/>
  <c r="J41" i="5"/>
  <c r="J38" i="5"/>
  <c r="H34" i="5"/>
  <c r="H33" i="5"/>
  <c r="H30" i="5"/>
  <c r="H28" i="5"/>
  <c r="J31" i="5"/>
  <c r="J29" i="5"/>
  <c r="J27" i="5"/>
  <c r="I46" i="5"/>
  <c r="I45" i="5"/>
  <c r="I44" i="5"/>
  <c r="I48" i="5" l="1"/>
  <c r="I43" i="5"/>
  <c r="H43" i="5"/>
  <c r="I234" i="5" l="1"/>
  <c r="H234" i="5"/>
  <c r="I232" i="5"/>
  <c r="H232" i="5"/>
  <c r="I230" i="5"/>
  <c r="H230" i="5"/>
  <c r="I228" i="5"/>
  <c r="H228" i="5"/>
  <c r="I226" i="5"/>
  <c r="H226" i="5"/>
  <c r="I224" i="5"/>
  <c r="H224" i="5"/>
  <c r="I220" i="5"/>
  <c r="H220" i="5"/>
  <c r="I218" i="5"/>
  <c r="H218" i="5"/>
  <c r="I216" i="5"/>
  <c r="H216" i="5"/>
  <c r="I214" i="5"/>
  <c r="H214" i="5"/>
  <c r="I212" i="5"/>
  <c r="H212" i="5"/>
  <c r="I210" i="5"/>
  <c r="I237" i="5" s="1"/>
  <c r="H210" i="5"/>
  <c r="H237" i="5" s="1"/>
  <c r="J209" i="5"/>
  <c r="J237" i="5" s="1"/>
  <c r="I206" i="5"/>
  <c r="H206" i="5"/>
  <c r="I205" i="5"/>
  <c r="H205" i="5"/>
  <c r="J204" i="5"/>
  <c r="I203" i="5"/>
  <c r="H203" i="5"/>
  <c r="I202" i="5"/>
  <c r="H202" i="5"/>
  <c r="I201" i="5"/>
  <c r="H201" i="5"/>
  <c r="I200" i="5"/>
  <c r="J199" i="5"/>
  <c r="I198" i="5"/>
  <c r="H198" i="5"/>
  <c r="I197" i="5"/>
  <c r="H197" i="5"/>
  <c r="I194" i="5"/>
  <c r="H194" i="5"/>
  <c r="I192" i="5"/>
  <c r="H192" i="5"/>
  <c r="I191" i="5"/>
  <c r="H191" i="5"/>
  <c r="I189" i="5"/>
  <c r="H189" i="5"/>
  <c r="I187" i="5"/>
  <c r="H187" i="5"/>
  <c r="J186" i="5"/>
  <c r="I185" i="5"/>
  <c r="H185" i="5"/>
  <c r="I183" i="5"/>
  <c r="H183" i="5"/>
  <c r="J182" i="5"/>
  <c r="I181" i="5"/>
  <c r="H181" i="5"/>
  <c r="J180" i="5"/>
  <c r="I176" i="5"/>
  <c r="H176" i="5"/>
  <c r="J175" i="5"/>
  <c r="I174" i="5"/>
  <c r="H174" i="5"/>
  <c r="J173" i="5"/>
  <c r="I172" i="5"/>
  <c r="H172" i="5"/>
  <c r="I170" i="5"/>
  <c r="H170" i="5"/>
  <c r="J169" i="5"/>
  <c r="I168" i="5"/>
  <c r="H168" i="5"/>
  <c r="J167" i="5"/>
  <c r="I166" i="5"/>
  <c r="H166" i="5"/>
  <c r="J165" i="5"/>
  <c r="I164" i="5"/>
  <c r="H164" i="5"/>
  <c r="J163" i="5"/>
  <c r="I162" i="5"/>
  <c r="H162" i="5"/>
  <c r="I160" i="5"/>
  <c r="H160" i="5"/>
  <c r="H207" i="5" s="1"/>
  <c r="I148" i="5"/>
  <c r="H148" i="5"/>
  <c r="J147" i="5"/>
  <c r="I145" i="5"/>
  <c r="H145" i="5"/>
  <c r="J144" i="5"/>
  <c r="I143" i="5"/>
  <c r="H143" i="5"/>
  <c r="I142" i="5"/>
  <c r="H142" i="5"/>
  <c r="J141" i="5"/>
  <c r="I140" i="5"/>
  <c r="H140" i="5"/>
  <c r="I139" i="5"/>
  <c r="H139" i="5"/>
  <c r="I137" i="5"/>
  <c r="H137" i="5"/>
  <c r="I136" i="5"/>
  <c r="H136" i="5"/>
  <c r="H157" i="5" s="1"/>
  <c r="I132" i="5"/>
  <c r="H132" i="5"/>
  <c r="J131" i="5"/>
  <c r="I120" i="5"/>
  <c r="H120" i="5"/>
  <c r="I119" i="5"/>
  <c r="H119" i="5"/>
  <c r="J118" i="5"/>
  <c r="I111" i="5"/>
  <c r="H111" i="5"/>
  <c r="J110" i="5"/>
  <c r="I104" i="5"/>
  <c r="H104" i="5"/>
  <c r="I103" i="5"/>
  <c r="H103" i="5"/>
  <c r="I101" i="5"/>
  <c r="H101" i="5"/>
  <c r="J100" i="5"/>
  <c r="I97" i="5"/>
  <c r="H97" i="5"/>
  <c r="I96" i="5"/>
  <c r="H96" i="5"/>
  <c r="J95" i="5"/>
  <c r="I93" i="5"/>
  <c r="H93" i="5"/>
  <c r="I92" i="5"/>
  <c r="H92" i="5"/>
  <c r="J91" i="5"/>
  <c r="I90" i="5"/>
  <c r="H90" i="5"/>
  <c r="I87" i="5"/>
  <c r="H87" i="5"/>
  <c r="H85" i="5"/>
  <c r="H84" i="5"/>
  <c r="J133" i="5"/>
  <c r="I83" i="5"/>
  <c r="H83" i="5"/>
  <c r="H133" i="5" s="1"/>
  <c r="I74" i="5"/>
  <c r="H74" i="5"/>
  <c r="J73" i="5"/>
  <c r="I72" i="5"/>
  <c r="H72" i="5"/>
  <c r="I71" i="5"/>
  <c r="H71" i="5"/>
  <c r="J70" i="5"/>
  <c r="I69" i="5"/>
  <c r="H69" i="5"/>
  <c r="I61" i="5"/>
  <c r="H61" i="5"/>
  <c r="I60" i="5"/>
  <c r="H60" i="5"/>
  <c r="I42" i="5"/>
  <c r="H42" i="5"/>
  <c r="I40" i="5"/>
  <c r="H40" i="5"/>
  <c r="I39" i="5"/>
  <c r="H39" i="5"/>
  <c r="I37" i="5"/>
  <c r="H37" i="5"/>
  <c r="I36" i="5"/>
  <c r="H36" i="5"/>
  <c r="J35" i="5"/>
  <c r="I26" i="5"/>
  <c r="H26" i="5"/>
  <c r="I25" i="5"/>
  <c r="H25" i="5"/>
  <c r="I22" i="5"/>
  <c r="H22" i="5"/>
  <c r="H80" i="5" s="1"/>
  <c r="J21" i="5"/>
  <c r="J80" i="5" s="1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I207" i="5" l="1"/>
  <c r="I80" i="5"/>
  <c r="I157" i="5"/>
  <c r="J240" i="5"/>
  <c r="H240" i="5"/>
  <c r="H200" i="5"/>
  <c r="I16" i="5"/>
  <c r="H16" i="5"/>
  <c r="J16" i="5"/>
  <c r="I133" i="5"/>
  <c r="J243" i="5" l="1"/>
  <c r="I240" i="5"/>
  <c r="J244" i="5" s="1"/>
</calcChain>
</file>

<file path=xl/sharedStrings.xml><?xml version="1.0" encoding="utf-8"?>
<sst xmlns="http://schemas.openxmlformats.org/spreadsheetml/2006/main" count="978" uniqueCount="379">
  <si>
    <t>№</t>
  </si>
  <si>
    <t>Наименование работ, затрат</t>
  </si>
  <si>
    <t>Кол-во</t>
  </si>
  <si>
    <t>Цена за ед.изм., руб.</t>
  </si>
  <si>
    <t>матер.</t>
  </si>
  <si>
    <t>работа</t>
  </si>
  <si>
    <t>Общая стоимость, руб.</t>
  </si>
  <si>
    <t>матер. по проекту</t>
  </si>
  <si>
    <t>ВСЕГО:</t>
  </si>
  <si>
    <t>Прокладка</t>
  </si>
  <si>
    <t>Трубы диам.</t>
  </si>
  <si>
    <t>м</t>
  </si>
  <si>
    <t>Ед. изм.</t>
  </si>
  <si>
    <t>Задвижка</t>
  </si>
  <si>
    <t>шт</t>
  </si>
  <si>
    <t>ШТ</t>
  </si>
  <si>
    <t xml:space="preserve">Установка решеток </t>
  </si>
  <si>
    <t>Решетка РВр1-200*100</t>
  </si>
  <si>
    <t>Решетка РВр1-200*200</t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</si>
  <si>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</si>
  <si>
    <t>Воздуховод круглый стальной  1мм диаметром 100мм</t>
  </si>
  <si>
    <t>Крепления для воздуховодов</t>
  </si>
  <si>
    <t>кг</t>
  </si>
  <si>
    <t>м2</t>
  </si>
  <si>
    <t>Огнезащитный материал МБОР-5Ф</t>
  </si>
  <si>
    <t>Клеящая смесь "Плазас"</t>
  </si>
  <si>
    <t>Монтаж Вентилятора</t>
  </si>
  <si>
    <t>Вентилятор типа Компакт 100</t>
  </si>
  <si>
    <t>Воздуховод круглый 800мм толщина 1мм</t>
  </si>
  <si>
    <t>вентилятор</t>
  </si>
  <si>
    <t>Вент-р</t>
  </si>
  <si>
    <t>Монтаж защитно-декоративных оболочек</t>
  </si>
  <si>
    <t>Монтаж квартирной приточной установки</t>
  </si>
  <si>
    <t>Установка решеток жалюзийных площадью в свету: до 0,5 м2</t>
  </si>
  <si>
    <t>Клеящая смесь "Триумф-003"</t>
  </si>
  <si>
    <t>1.1</t>
  </si>
  <si>
    <t>1.2</t>
  </si>
  <si>
    <t>1.3</t>
  </si>
  <si>
    <r>
      <t>м</t>
    </r>
    <r>
      <rPr>
        <b/>
        <vertAlign val="superscript"/>
        <sz val="10"/>
        <color theme="1"/>
        <rFont val="Times New Roman"/>
        <family val="1"/>
        <charset val="204"/>
      </rPr>
      <t>2</t>
    </r>
  </si>
  <si>
    <r>
      <t>м</t>
    </r>
    <r>
      <rPr>
        <b/>
        <vertAlign val="superscript"/>
        <sz val="10"/>
        <color theme="1"/>
        <rFont val="Times New Roman"/>
        <family val="1"/>
        <charset val="204"/>
      </rPr>
      <t>3</t>
    </r>
  </si>
  <si>
    <t>2.1</t>
  </si>
  <si>
    <t>3.1</t>
  </si>
  <si>
    <t>17.1</t>
  </si>
  <si>
    <t>22.2</t>
  </si>
  <si>
    <t>*</t>
  </si>
  <si>
    <t>**</t>
  </si>
  <si>
    <t>Приложение № 1</t>
  </si>
  <si>
    <t>Завод изготовитель</t>
  </si>
  <si>
    <t>Срок поставки</t>
  </si>
  <si>
    <t>Прим.</t>
  </si>
  <si>
    <t>Поставка материала</t>
  </si>
  <si>
    <t>Изоляция воздуховодов огнезащитными материалами</t>
  </si>
  <si>
    <t xml:space="preserve">ВЫТЯЖНЫЕ СИСТЕМЫ ЖИЛОГО ДОМА </t>
  </si>
  <si>
    <t>Комплекс  пусконаладочных мероприятий</t>
  </si>
  <si>
    <t>ИТОГО по разделу</t>
  </si>
  <si>
    <t>к-т</t>
  </si>
  <si>
    <t>ВСЕГО по жилому дому</t>
  </si>
  <si>
    <t>матер. аналоги</t>
  </si>
  <si>
    <t>Подрядчик</t>
  </si>
  <si>
    <t>Главный инженер                                                                  __________________Тришин С.А.</t>
  </si>
  <si>
    <t>Начальник ПТО                                                                     __________________Левин С.Н.</t>
  </si>
  <si>
    <t>Начальник СДО                                                                     __________________Вознесенская Л.И.</t>
  </si>
  <si>
    <r>
      <t xml:space="preserve">Прокладка воздуховодов круглых стальных (b=1мм) с изоляцией </t>
    </r>
    <r>
      <rPr>
        <b/>
        <sz val="10"/>
        <color theme="1"/>
        <rFont val="Calibri"/>
        <family val="2"/>
        <charset val="204"/>
      </rPr>
      <t>Ø до 200 мм</t>
    </r>
  </si>
  <si>
    <t xml:space="preserve">Крепления для воздуховодов в сборе </t>
  </si>
  <si>
    <t>п.м</t>
  </si>
  <si>
    <t>Воздуховод круглый стальной  1мм диаметром 125мм</t>
  </si>
  <si>
    <t>4</t>
  </si>
  <si>
    <t>4.1</t>
  </si>
  <si>
    <t>4.2</t>
  </si>
  <si>
    <r>
      <t xml:space="preserve">Прокладка воздуховодов круглых из оцинковки 0,55мм </t>
    </r>
    <r>
      <rPr>
        <b/>
        <sz val="10"/>
        <color theme="1"/>
        <rFont val="Calibri"/>
        <family val="2"/>
        <charset val="204"/>
      </rPr>
      <t>Ø до 200 мм</t>
    </r>
  </si>
  <si>
    <t>5.1</t>
  </si>
  <si>
    <t>5.2</t>
  </si>
  <si>
    <t>Воздуховод круглый  0,55 мм диаметром 100мм</t>
  </si>
  <si>
    <t>6.1</t>
  </si>
  <si>
    <t>6.2</t>
  </si>
  <si>
    <t>7</t>
  </si>
  <si>
    <t>Прокладка воздуховодов из листовой стали b=1 мм периметром до 900 мм</t>
  </si>
  <si>
    <t>7.1</t>
  </si>
  <si>
    <t>Воздуховод прямоуг. класса герм. В из тонколистовой стали толщ. 1 мм  сечение 100*200 изолир.</t>
  </si>
  <si>
    <t>Воздуховод прямоуг. класса герм. В из тонколистовой стали толщ. 1 мм  сечение 200*100 изолир.</t>
  </si>
  <si>
    <t>Воздуховод прямоуг. класса герм. В из тонколистовой стали толщ. 1 мм  сечение 200*150 изолир.</t>
  </si>
  <si>
    <t>Воздуховод прямоуг. класса герм. В из тонколистовой стали толщ. 1 мм  сечение 250*150 изолир.</t>
  </si>
  <si>
    <t>Воздуховод прямоуг. класса герм. В из тонколистовой стали толщ. 1 мм  сечение 150*200 изолир</t>
  </si>
  <si>
    <t>Воздуховод прямоуг. из оцинкованной стали  150*200 толщина стали 0,55 мм</t>
  </si>
  <si>
    <t>Воздуховод прямоуг. из оцинкованной стали 200*150 толщина стали 0,55 мм</t>
  </si>
  <si>
    <t>7.2</t>
  </si>
  <si>
    <t>8.1</t>
  </si>
  <si>
    <t>8.2</t>
  </si>
  <si>
    <t>9.1</t>
  </si>
  <si>
    <t>10</t>
  </si>
  <si>
    <t>10.1</t>
  </si>
  <si>
    <t xml:space="preserve">Вентиляционная приточная установка типа "Селенга ФКО" </t>
  </si>
  <si>
    <t>Элемент с сеткой EPNF500</t>
  </si>
  <si>
    <t>Установка узлов прохода вытяжных вентиляционных шахт диаметром патрубка: до 560 мм</t>
  </si>
  <si>
    <t>Узлы прохода УП2-500</t>
  </si>
  <si>
    <t>Установка дефлекторов диаметром патрубка: 500 мм</t>
  </si>
  <si>
    <t>Дефлектор Д-500</t>
  </si>
  <si>
    <t>узел</t>
  </si>
  <si>
    <t>8</t>
  </si>
  <si>
    <t>Установка клапанов вытяжный</t>
  </si>
  <si>
    <t>Клапан КВ-100</t>
  </si>
  <si>
    <t>Клапан КВ-125</t>
  </si>
  <si>
    <t>Установка заслонок воздушных и клапанов воздушных КВР с ручным приводом: периметром до 2400 мм</t>
  </si>
  <si>
    <t>Воздушный клапан ВК-800*400</t>
  </si>
  <si>
    <t>Воздушный клапан ВК-700*400</t>
  </si>
  <si>
    <t>Решетка АРН-1050*750</t>
  </si>
  <si>
    <t>Решетка АРН-800*400</t>
  </si>
  <si>
    <t>Решетка АРН-700*400</t>
  </si>
  <si>
    <t>Решетка АРН-200*250</t>
  </si>
  <si>
    <t>Установка решеток жалюзийных площадью в свету: до 1 м2</t>
  </si>
  <si>
    <t>2</t>
  </si>
  <si>
    <t>Установка решеток жалюзийных стальных: регулирующих (РР) номер 1 размер 100х200 мм</t>
  </si>
  <si>
    <t>Решетка РВ-1-100*200</t>
  </si>
  <si>
    <t>Установка решеток жалюзийных стальных: регулирующих (РР) номер 3 размер 200х200 мм</t>
  </si>
  <si>
    <t>Решетка РВ-1-150*200</t>
  </si>
  <si>
    <t>Решетка РВ-1-150*250</t>
  </si>
  <si>
    <t>3</t>
  </si>
  <si>
    <t>9</t>
  </si>
  <si>
    <t>11</t>
  </si>
  <si>
    <t>11.1</t>
  </si>
  <si>
    <t>12.1</t>
  </si>
  <si>
    <t>13.1</t>
  </si>
  <si>
    <t>14.1</t>
  </si>
  <si>
    <t>15.1</t>
  </si>
  <si>
    <t>Прокладка воздуховодов из листовой оцинкованной стали и алюминия класса П (плотные) толщиной: 1,0 мм, диаметром от 900 до 1000 мм</t>
  </si>
  <si>
    <t>Воздуховод  стальной толщ. 1.0 мм 1000 мм</t>
  </si>
  <si>
    <t xml:space="preserve">Воздуховод  стальной толщ. 1.0 мм 900 мм </t>
  </si>
  <si>
    <t xml:space="preserve">Изоляция воздуховодов </t>
  </si>
  <si>
    <t>Прокладка воздуховодов из листовой оцинкованной стали и алюминия класса П (плотные) толщиной: 1 мм, диаметром до 800 мм</t>
  </si>
  <si>
    <t>Воздуховод круглый плотный стальной 1 мм 710 мм</t>
  </si>
  <si>
    <t xml:space="preserve">Воздуховод круглый 630мм толщина 1мм </t>
  </si>
  <si>
    <t>п.м.</t>
  </si>
  <si>
    <t>Прокладка воздуховодов из листовой оцинкованной стали и алюминия класса П (плотные) толщиной: 1 мм, диаметром от 500 до 560 мм</t>
  </si>
  <si>
    <t>Воздуховод круглый стальной толщ.1мм 560 мм</t>
  </si>
  <si>
    <t>Воздуховод круглый стальной толщ.1мм 500 мм</t>
  </si>
  <si>
    <t>Огнезащитный материал МБОР-16Ф</t>
  </si>
  <si>
    <t>Защитно-декоративная оболочка 640 мм STD640055</t>
  </si>
  <si>
    <t>Установка вентиляторов крышных массой: до 0,1 т</t>
  </si>
  <si>
    <t>Вентилятор крышный ВКОП 0-063 (N=3 кВт, n=3000 об/мин</t>
  </si>
  <si>
    <t>Фланец ответный ФОТ-ОСА-063-Н</t>
  </si>
  <si>
    <t>Установка узлов прохода вытяжных вентиляционных шахт диаметром патрубка: до 800 мм</t>
  </si>
  <si>
    <t>Узел прохода УП1-630</t>
  </si>
  <si>
    <t>Узел прохода УП1-800</t>
  </si>
  <si>
    <t>Установка узлов прохода вытяжных вентиляционных шахт диаметром патрубка: до 1000 мм</t>
  </si>
  <si>
    <t>Узел прохода УП1-1000</t>
  </si>
  <si>
    <t>Установка вентиляторов крышных массой: до 0,2 т</t>
  </si>
  <si>
    <t>Вентилятор крышный ВКОП 0-100 (N=11 кВт, n=1500 об/мин</t>
  </si>
  <si>
    <t>Фланец ответный ФОТ-ОСА-100-Н</t>
  </si>
  <si>
    <t>Вентилятор крышный ВКОП 0-080 (N=5,5 кВт, n=1500 об/мин)</t>
  </si>
  <si>
    <t>Фланец ответный ФОТ-ОСА-080-Н</t>
  </si>
  <si>
    <t>Установка вентиляторов радиальных массой до 0,2 т</t>
  </si>
  <si>
    <t>Вентилятор радиальный ВРАН6-063-ДУ400-Н-00400/4-У1-1-ПО(ЛО)</t>
  </si>
  <si>
    <t>Установка вентиляторов крышных радиальных массой до0,4т</t>
  </si>
  <si>
    <t xml:space="preserve">Вентилятор крышный радиальный (N=7,5кВт n=1500об/мин)УКРОС61-071-ДУ400-Н-00750/4-У1 </t>
  </si>
  <si>
    <t>Стакан монтажный СТАМ400-71</t>
  </si>
  <si>
    <t>Монтаж металлоконструкций под оборудования</t>
  </si>
  <si>
    <t>т</t>
  </si>
  <si>
    <t>Установка клапанов огнезадерживающих периметром до 3200 мм</t>
  </si>
  <si>
    <t>Клапан противопожарный канального типа с электроприводом "belimo" КПУ-1Н-3-Н-800*8002*Ф-МВ24-СН-КК-0-0-2*1000-РУ-0</t>
  </si>
  <si>
    <t>Клапан противопожарный канального типа с электроприводом "belimo" КПУ-2Н-3-Н-630-2*Ф-МВ24-СН-КК-0-0-0-РУ-0</t>
  </si>
  <si>
    <t>Клапан  ГЕРМИК-ДУ-Н-800*650-1*ф-МВ24-СН-Р25-МРП дымовой с реверсивным электроприводом "belimo" и жалюзийной решеткой</t>
  </si>
  <si>
    <t>Клапан  ГЕРМИК-ДУ-Н-300*900-1*ф-МВ24-СН-Р25-МРП дымовой с реверсивным электроприводом "belimo" и жалюзийной решеткой</t>
  </si>
  <si>
    <t>Клапан  КПД-4-03-500*350-1*ф-МВ24-ВН-Р25-МРП дымовой с реверсивным электроприводом "belimo" и жалюзийной решеткой Р25</t>
  </si>
  <si>
    <t>Клапан  КПД-4-03-900*350-1*ф-МВ24-ВН-Р25-МРП дымовой с реверсивным электроприводом "belimo" и жалюзийной решеткой Р25</t>
  </si>
  <si>
    <t>Установка клапанов огнезадерживающих периметром до 4500 мм</t>
  </si>
  <si>
    <t>Клапан противопожарный канального типа с электроприводом "belimo" КПУ-1Н-3-Н-1000*1000-2*Ф-МВ24-СН-КК-0-0-2*1000-РУ-0</t>
  </si>
  <si>
    <t>МОНТАЖ ВЫТЯЖНЫХ УСТАНОВОК ИТП ЖИЛОГО ДОМА</t>
  </si>
  <si>
    <t>Прокладка воздуховодов  стальных класса П (плотные) толщиной: 1 мм, периметром до 800, 1000 мм (изолир)</t>
  </si>
  <si>
    <t>Воздуховод стальной толщ. 1 мм, класс П, изолированный 300х200 мм</t>
  </si>
  <si>
    <t>Воздуховод из оц. стали толщ. 0.7 мм 300*200 мм</t>
  </si>
  <si>
    <t>Прокладка воздуховодов из листовой, оцинкованной стали и алюминия класса Н (нормальные) толщиной: 0,7 мм, периметром 800, 1000 мм</t>
  </si>
  <si>
    <t>Прокладка воздуховодов из листовой, оцинкованной стали и алюминия класса Н (нормальные) толщиной: 0,7 мм, периметром от 1100 до 1600 мм</t>
  </si>
  <si>
    <t>Воздуховод из оц. стали толщ. 0.7 мм 500*300 мм</t>
  </si>
  <si>
    <t>Изоляция воздуховодов МБОР-5Ф</t>
  </si>
  <si>
    <t>МБОР-5Ф 5.5 мм</t>
  </si>
  <si>
    <t>Решетка вентиляционная однорядная РВ-1-300*500</t>
  </si>
  <si>
    <t>Установка вентиляторов осевых массой: до 0,025 т</t>
  </si>
  <si>
    <t>Вентилятор канальный Канал-ПКВ-50-30-4-220</t>
  </si>
  <si>
    <t xml:space="preserve">Установка вставок гибких </t>
  </si>
  <si>
    <t>Канал-ГКВ-50-30</t>
  </si>
  <si>
    <t>Установка шумоглушителей канальных</t>
  </si>
  <si>
    <t>Канал-ГКП-50-30</t>
  </si>
  <si>
    <t>Установка заслонок воздушных и клапанов воздушных КВР с электрическим или пневматическим приводами периметром: до 1600 мм</t>
  </si>
  <si>
    <t>Канал-Гермик -П-50-30-Н-F220</t>
  </si>
  <si>
    <t>МОНТАЖ ВЫТЯЖНЫХ УСТАНОВОК ВСТРОЕННЫХ ПОМЕЩЕНИЙ</t>
  </si>
  <si>
    <t>Вентилятор канальный Канал-ВЕНТ-100</t>
  </si>
  <si>
    <t>Установка шумоглушителей вентиляционных трубчатых круглого сечения типа: ГТК 2-1, диаметром обечайки 125 мм</t>
  </si>
  <si>
    <t>Канал-ГКК-100-600</t>
  </si>
  <si>
    <t>Установка кронштейнов под вентиляционное оборудование</t>
  </si>
  <si>
    <t>Монтажный хомут Канал-МК-100</t>
  </si>
  <si>
    <t xml:space="preserve">Монтаж дроссель-клапана </t>
  </si>
  <si>
    <t>Канал-ДКК-100</t>
  </si>
  <si>
    <t>Установка клапанов вытяжных</t>
  </si>
  <si>
    <t>Вентилятор канальный Канал-ПКВ-40-20-4-220</t>
  </si>
  <si>
    <t>Канал-ГКВ-40-20</t>
  </si>
  <si>
    <t>Канал-ГКП-40-20</t>
  </si>
  <si>
    <t>Канал-Гермик -П-40-20-Н-F220</t>
  </si>
  <si>
    <t>Установка противопожарных клапанов</t>
  </si>
  <si>
    <t>Клапан КПУ-1Н-Щ-Н-100-2*ф-МВ24-СН</t>
  </si>
  <si>
    <t>Вентилятор канальный Канал-ВЕНТ-125</t>
  </si>
  <si>
    <t>Канал-ГКК-125-600</t>
  </si>
  <si>
    <t>Канал-ДКК-125</t>
  </si>
  <si>
    <t>Монтажный хомут Канал-МК-125</t>
  </si>
  <si>
    <t>Решетка вентиляционная однорядная РВ-1-100*250</t>
  </si>
  <si>
    <t>Воздуховод круглый из оцинковки 0,55 мм диаметром 125мм</t>
  </si>
  <si>
    <t>Вентилятор канальный Канал-ПКВ-50-25-4-220</t>
  </si>
  <si>
    <t>Канал-ГКВ-50-24</t>
  </si>
  <si>
    <t>Канал-ГКП-50-25</t>
  </si>
  <si>
    <t>Канал-Гермик -П-50-25-Н-F220</t>
  </si>
  <si>
    <t>МОНТАЖ ПРИТОЧНЫХ УСТАНОВОК ВСТРОЕННЫХ ПОМЕЩЕНИЙ</t>
  </si>
  <si>
    <t>Канал-ГКВ-50-25</t>
  </si>
  <si>
    <t>Установка водяных воздухонагревателей</t>
  </si>
  <si>
    <t>Канал-КВН-50-25-2</t>
  </si>
  <si>
    <t>Установка фильтров канальных</t>
  </si>
  <si>
    <t>Канал-ФКП-50-25-2</t>
  </si>
  <si>
    <t>Канал-КВН-40-20-2</t>
  </si>
  <si>
    <t>Канал-ФКП-40-20-2</t>
  </si>
  <si>
    <t>Установка решеток</t>
  </si>
  <si>
    <t>Канал-РКО-50-25</t>
  </si>
  <si>
    <t>Канал-РКО-40-20</t>
  </si>
  <si>
    <t>СУММАРНО СМР:</t>
  </si>
  <si>
    <t>С ПРОЕКТНЫМИ МАТЕРИАЛАМИ</t>
  </si>
  <si>
    <t>НА АНАЛОГАХ</t>
  </si>
  <si>
    <t>9.2</t>
  </si>
  <si>
    <t>9.3</t>
  </si>
  <si>
    <t>10.2</t>
  </si>
  <si>
    <t>10.3</t>
  </si>
  <si>
    <t>12</t>
  </si>
  <si>
    <t>13</t>
  </si>
  <si>
    <t>13.2</t>
  </si>
  <si>
    <t>13.3</t>
  </si>
  <si>
    <t>13.4</t>
  </si>
  <si>
    <t>13.5</t>
  </si>
  <si>
    <t>13.6</t>
  </si>
  <si>
    <t>13.7</t>
  </si>
  <si>
    <t>13.8</t>
  </si>
  <si>
    <t>13.9</t>
  </si>
  <si>
    <t>14.2</t>
  </si>
  <si>
    <t>16</t>
  </si>
  <si>
    <t>16.1</t>
  </si>
  <si>
    <t>17</t>
  </si>
  <si>
    <t>17.2</t>
  </si>
  <si>
    <t>18.1</t>
  </si>
  <si>
    <t>18.2</t>
  </si>
  <si>
    <t>18.3</t>
  </si>
  <si>
    <t>19.1</t>
  </si>
  <si>
    <t>19.2</t>
  </si>
  <si>
    <t>19.3</t>
  </si>
  <si>
    <t>19.4</t>
  </si>
  <si>
    <t>20</t>
  </si>
  <si>
    <t>21.1</t>
  </si>
  <si>
    <t>20.1</t>
  </si>
  <si>
    <t>20.2</t>
  </si>
  <si>
    <t>20.3</t>
  </si>
  <si>
    <t>21.2</t>
  </si>
  <si>
    <t>21.3</t>
  </si>
  <si>
    <t>21.4</t>
  </si>
  <si>
    <t>22.1</t>
  </si>
  <si>
    <t>22.3</t>
  </si>
  <si>
    <t>22.4</t>
  </si>
  <si>
    <t>22.5</t>
  </si>
  <si>
    <t>22.6</t>
  </si>
  <si>
    <t>23</t>
  </si>
  <si>
    <t>23.1</t>
  </si>
  <si>
    <t>24.1</t>
  </si>
  <si>
    <t>24.2</t>
  </si>
  <si>
    <t>25</t>
  </si>
  <si>
    <t>25.1</t>
  </si>
  <si>
    <t>25.2</t>
  </si>
  <si>
    <t>26</t>
  </si>
  <si>
    <t>26.1</t>
  </si>
  <si>
    <t>27.1</t>
  </si>
  <si>
    <t>27.2</t>
  </si>
  <si>
    <t>27.3</t>
  </si>
  <si>
    <t>27.4</t>
  </si>
  <si>
    <t>28</t>
  </si>
  <si>
    <t>28.1</t>
  </si>
  <si>
    <t>29</t>
  </si>
  <si>
    <t>29.1</t>
  </si>
  <si>
    <t>30</t>
  </si>
  <si>
    <t>30.1</t>
  </si>
  <si>
    <t>31.1</t>
  </si>
  <si>
    <t>32.1</t>
  </si>
  <si>
    <t>32.2</t>
  </si>
  <si>
    <t>33</t>
  </si>
  <si>
    <t>33.1</t>
  </si>
  <si>
    <t>33.2</t>
  </si>
  <si>
    <t>34</t>
  </si>
  <si>
    <t>34.1</t>
  </si>
  <si>
    <t>34.2</t>
  </si>
  <si>
    <t>35.1</t>
  </si>
  <si>
    <t>35.2</t>
  </si>
  <si>
    <t>36.1</t>
  </si>
  <si>
    <t>37</t>
  </si>
  <si>
    <t>37.1</t>
  </si>
  <si>
    <t>38</t>
  </si>
  <si>
    <t>38.1</t>
  </si>
  <si>
    <t>39</t>
  </si>
  <si>
    <t>39.1</t>
  </si>
  <si>
    <t>40</t>
  </si>
  <si>
    <t>40.1</t>
  </si>
  <si>
    <t>41.1</t>
  </si>
  <si>
    <t>42</t>
  </si>
  <si>
    <t>42.1</t>
  </si>
  <si>
    <t>43</t>
  </si>
  <si>
    <t>43.1</t>
  </si>
  <si>
    <t>44</t>
  </si>
  <si>
    <t>44.1</t>
  </si>
  <si>
    <t>45</t>
  </si>
  <si>
    <t>45.1</t>
  </si>
  <si>
    <t>46</t>
  </si>
  <si>
    <t>46.1</t>
  </si>
  <si>
    <t>47</t>
  </si>
  <si>
    <t>47.1</t>
  </si>
  <si>
    <t>48</t>
  </si>
  <si>
    <t>48.1</t>
  </si>
  <si>
    <t>49</t>
  </si>
  <si>
    <t>49.1</t>
  </si>
  <si>
    <t>50</t>
  </si>
  <si>
    <t>50.1</t>
  </si>
  <si>
    <t>51</t>
  </si>
  <si>
    <t>51.1</t>
  </si>
  <si>
    <t>52.1</t>
  </si>
  <si>
    <t>53</t>
  </si>
  <si>
    <t>53.1</t>
  </si>
  <si>
    <t>54.1</t>
  </si>
  <si>
    <t>55</t>
  </si>
  <si>
    <t>55.1</t>
  </si>
  <si>
    <t>56</t>
  </si>
  <si>
    <t>56.1</t>
  </si>
  <si>
    <t>56.2</t>
  </si>
  <si>
    <t>57</t>
  </si>
  <si>
    <t>57.1</t>
  </si>
  <si>
    <t>57.2</t>
  </si>
  <si>
    <t>58</t>
  </si>
  <si>
    <t>58.1</t>
  </si>
  <si>
    <t>58.2</t>
  </si>
  <si>
    <t>59.1</t>
  </si>
  <si>
    <t>60</t>
  </si>
  <si>
    <t>60.1</t>
  </si>
  <si>
    <t>61</t>
  </si>
  <si>
    <t>61.1</t>
  </si>
  <si>
    <t>62</t>
  </si>
  <si>
    <t>62.1</t>
  </si>
  <si>
    <t>63.1</t>
  </si>
  <si>
    <t>64.1</t>
  </si>
  <si>
    <t>65.1</t>
  </si>
  <si>
    <t>66.1</t>
  </si>
  <si>
    <t>67.1</t>
  </si>
  <si>
    <t>68.1</t>
  </si>
  <si>
    <t>69.1</t>
  </si>
  <si>
    <t>70.1</t>
  </si>
  <si>
    <t>71.1</t>
  </si>
  <si>
    <t>72.1</t>
  </si>
  <si>
    <t>73.1</t>
  </si>
  <si>
    <t>74.1</t>
  </si>
  <si>
    <t>75.1</t>
  </si>
  <si>
    <t>76.1</t>
  </si>
  <si>
    <t xml:space="preserve">Ориентировочный перечень и объем работ необходимый для производства работ на объекте.
ЖИЛОЙ ДОМ ( 1-4 и 6-9 секции)
</t>
  </si>
  <si>
    <t>Решетка АРН-200*300</t>
  </si>
  <si>
    <t>Решетка АРН-250*300</t>
  </si>
  <si>
    <t>1.4</t>
  </si>
  <si>
    <t>1.5</t>
  </si>
  <si>
    <t>Решетка РВ-1-200*100</t>
  </si>
  <si>
    <t>4.3</t>
  </si>
  <si>
    <t>Воздуховод круглый стальной  0,55мм диаметром 125мм</t>
  </si>
  <si>
    <t>Воздуховод круглый  0,7 мм диаметром 500мм</t>
  </si>
  <si>
    <r>
      <t xml:space="preserve">Прокладка воздуховодов круглых из оцинк. стали 0,7 мм </t>
    </r>
    <r>
      <rPr>
        <b/>
        <sz val="10"/>
        <color theme="1"/>
        <rFont val="Calibri"/>
        <family val="2"/>
        <charset val="204"/>
      </rPr>
      <t>Ø</t>
    </r>
    <r>
      <rPr>
        <b/>
        <sz val="10"/>
        <color theme="1"/>
        <rFont val="Times New Roman"/>
        <family val="1"/>
        <charset val="204"/>
      </rPr>
      <t xml:space="preserve"> 500 мм</t>
    </r>
  </si>
  <si>
    <t>Воздуховод прямоуг. из оцинкованной стали 200*100 толщина стали 0,55 мм</t>
  </si>
  <si>
    <t>Воздуховод прямоуг. из оцинкованной стали 250*150 толщина стали 0,55 мм</t>
  </si>
  <si>
    <t>МОНТАЖ ПРОТИВОДЫМНОЙ ЗАЩИТЫ ПД1.1-ПД4.2, ПД6.1-ПД9.2, ВД1.1-ВД4.2, ВД6.1-ВД9.2, ППВ1.1-ППВ4.1, ППВ6.1-ППВ9.1</t>
  </si>
  <si>
    <t>Клапан противопожарный канального типа с электроприводом "belimo" КПУ-1Н-3-Н-800*8002*Ф-МВ24-СН-КК-0-0-2*800-РУ-1</t>
  </si>
  <si>
    <t>22.7</t>
  </si>
  <si>
    <t>31</t>
  </si>
  <si>
    <t>Установка зантов над шахтами круглого сечения, диаметром 630 мм</t>
  </si>
  <si>
    <t>зонт</t>
  </si>
  <si>
    <t>Зонт вентиляционный ЗК-630</t>
  </si>
  <si>
    <t>Клапан КПУ-1Н-О-Н-100-2*ф-МВ24-СН</t>
  </si>
  <si>
    <t>50.2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</si>
</sst>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18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6" fillId="7" borderId="18" xfId="0" applyNumberFormat="1" applyFont="1" applyFill="1" applyBorder="1" applyAlignment="1">
      <alignment horizontal="center" vertical="center" wrapText="1"/>
    </xf>
    <xf numFmtId="4" fontId="6" fillId="7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6" fillId="7" borderId="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5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14" fillId="3" borderId="19" xfId="0" applyNumberFormat="1" applyFont="1" applyFill="1" applyBorder="1" applyAlignment="1">
      <alignment horizontal="center" vertical="center" wrapText="1"/>
    </xf>
    <xf numFmtId="4" fontId="13" fillId="3" borderId="19" xfId="0" applyNumberFormat="1" applyFont="1" applyFill="1" applyBorder="1" applyAlignment="1">
      <alignment horizontal="center" vertical="center" wrapText="1"/>
    </xf>
    <xf numFmtId="4" fontId="13" fillId="3" borderId="20" xfId="0" applyNumberFormat="1" applyFont="1" applyFill="1" applyBorder="1" applyAlignment="1">
      <alignment horizontal="center" vertical="center" wrapText="1"/>
    </xf>
    <xf numFmtId="4" fontId="13" fillId="3" borderId="26" xfId="0" applyNumberFormat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6" borderId="36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4" fontId="13" fillId="3" borderId="3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" fontId="13" fillId="3" borderId="13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4" fontId="2" fillId="0" borderId="39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6" fillId="7" borderId="41" xfId="0" applyNumberFormat="1" applyFont="1" applyFill="1" applyBorder="1" applyAlignment="1">
      <alignment horizontal="center" vertical="center" wrapText="1"/>
    </xf>
    <xf numFmtId="4" fontId="11" fillId="8" borderId="15" xfId="0" applyNumberFormat="1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4" fontId="2" fillId="7" borderId="5" xfId="0" applyNumberFormat="1" applyFont="1" applyFill="1" applyBorder="1" applyAlignment="1">
      <alignment horizontal="center" vertical="center" wrapText="1"/>
    </xf>
    <xf numFmtId="4" fontId="6" fillId="5" borderId="4" xfId="0" applyNumberFormat="1" applyFont="1" applyFill="1" applyBorder="1" applyAlignment="1">
      <alignment horizontal="center" vertical="center" wrapText="1"/>
    </xf>
    <xf numFmtId="4" fontId="6" fillId="7" borderId="42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center" vertical="center" wrapText="1"/>
    </xf>
    <xf numFmtId="4" fontId="2" fillId="0" borderId="44" xfId="0" applyNumberFormat="1" applyFont="1" applyBorder="1" applyAlignment="1">
      <alignment horizontal="center" vertical="center" wrapText="1"/>
    </xf>
    <xf numFmtId="4" fontId="2" fillId="6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" fontId="6" fillId="5" borderId="42" xfId="0" applyNumberFormat="1" applyFont="1" applyFill="1" applyBorder="1" applyAlignment="1">
      <alignment horizontal="center" vertical="center" wrapText="1"/>
    </xf>
    <xf numFmtId="4" fontId="2" fillId="7" borderId="44" xfId="0" applyNumberFormat="1" applyFont="1" applyFill="1" applyBorder="1" applyAlignment="1">
      <alignment horizontal="center" vertical="center" wrapText="1"/>
    </xf>
    <xf numFmtId="4" fontId="2" fillId="5" borderId="4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5" borderId="42" xfId="0" applyNumberFormat="1" applyFont="1" applyFill="1" applyBorder="1" applyAlignment="1">
      <alignment horizontal="center" vertical="center" wrapText="1"/>
    </xf>
    <xf numFmtId="4" fontId="2" fillId="5" borderId="43" xfId="0" applyNumberFormat="1" applyFont="1" applyFill="1" applyBorder="1" applyAlignment="1">
      <alignment horizontal="center" vertical="center" wrapText="1"/>
    </xf>
    <xf numFmtId="4" fontId="2" fillId="7" borderId="18" xfId="0" applyNumberFormat="1" applyFont="1" applyFill="1" applyBorder="1" applyAlignment="1">
      <alignment horizontal="center" vertical="center" wrapText="1"/>
    </xf>
    <xf numFmtId="4" fontId="2" fillId="5" borderId="36" xfId="0" applyNumberFormat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justify"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4" fontId="2" fillId="2" borderId="4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5" borderId="46" xfId="0" applyNumberFormat="1" applyFont="1" applyFill="1" applyBorder="1" applyAlignment="1">
      <alignment horizontal="center" vertical="center" wrapText="1"/>
    </xf>
    <xf numFmtId="4" fontId="2" fillId="7" borderId="4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Border="1" applyAlignment="1">
      <alignment horizontal="center" vertical="center" wrapText="1"/>
    </xf>
    <xf numFmtId="4" fontId="6" fillId="7" borderId="44" xfId="0" applyNumberFormat="1" applyFont="1" applyFill="1" applyBorder="1" applyAlignment="1">
      <alignment horizontal="center" vertical="center" wrapText="1"/>
    </xf>
    <xf numFmtId="4" fontId="6" fillId="5" borderId="44" xfId="0" applyNumberFormat="1" applyFont="1" applyFill="1" applyBorder="1" applyAlignment="1">
      <alignment horizontal="center" vertical="center" wrapText="1"/>
    </xf>
    <xf numFmtId="4" fontId="2" fillId="7" borderId="4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vertical="center" wrapText="1"/>
    </xf>
    <xf numFmtId="49" fontId="5" fillId="5" borderId="12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horizontal="center" vertical="center" wrapText="1"/>
    </xf>
    <xf numFmtId="49" fontId="5" fillId="5" borderId="28" xfId="0" applyNumberFormat="1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49" fontId="3" fillId="5" borderId="28" xfId="0" applyNumberFormat="1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5" borderId="36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4" fontId="6" fillId="4" borderId="45" xfId="0" applyNumberFormat="1" applyFont="1" applyFill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4" borderId="2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49"/>
  <sheetViews>
    <sheetView tabSelected="1" zoomScaleNormal="100" workbookViewId="0">
      <selection activeCell="A3" sqref="A3:N3"/>
    </sheetView>
  </sheetViews>
  <sheetFormatPr defaultRowHeight="15" outlineLevelRow="1" x14ac:dyDescent="0.25"/>
  <cols>
    <col min="1" max="1" width="6" style="2" customWidth="1"/>
    <col min="2" max="2" width="35.140625" style="2" customWidth="1"/>
    <col min="3" max="3" width="5.140625" style="2" customWidth="1"/>
    <col min="4" max="4" width="9.140625" style="2"/>
    <col min="5" max="7" width="11.140625" style="1" customWidth="1"/>
    <col min="8" max="10" width="16.7109375" style="1" customWidth="1"/>
    <col min="11" max="11" width="13.28515625" style="2" customWidth="1"/>
    <col min="12" max="12" width="14.42578125" style="2" customWidth="1"/>
    <col min="13" max="13" width="10.140625" style="2" customWidth="1"/>
    <col min="14" max="14" width="16.28515625" style="2" customWidth="1"/>
    <col min="15" max="16384" width="9.140625" style="2"/>
  </cols>
  <sheetData>
    <row r="1" spans="1:14" x14ac:dyDescent="0.25">
      <c r="I1" s="163" t="s">
        <v>46</v>
      </c>
      <c r="J1" s="164"/>
      <c r="K1" s="164"/>
      <c r="L1" s="164"/>
      <c r="M1" s="164"/>
      <c r="N1" s="164"/>
    </row>
    <row r="3" spans="1:14" ht="50.25" customHeight="1" x14ac:dyDescent="0.25">
      <c r="A3" s="165" t="s">
        <v>358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5.75" thickBot="1" x14ac:dyDescent="0.3"/>
    <row r="5" spans="1:14" s="1" customFormat="1" x14ac:dyDescent="0.25">
      <c r="A5" s="166" t="s">
        <v>0</v>
      </c>
      <c r="B5" s="166" t="s">
        <v>1</v>
      </c>
      <c r="C5" s="166" t="s">
        <v>12</v>
      </c>
      <c r="D5" s="166" t="s">
        <v>2</v>
      </c>
      <c r="E5" s="168" t="s">
        <v>3</v>
      </c>
      <c r="F5" s="169"/>
      <c r="G5" s="170"/>
      <c r="H5" s="171" t="s">
        <v>6</v>
      </c>
      <c r="I5" s="169"/>
      <c r="J5" s="170"/>
      <c r="K5" s="172" t="s">
        <v>50</v>
      </c>
      <c r="L5" s="172" t="s">
        <v>47</v>
      </c>
      <c r="M5" s="172" t="s">
        <v>48</v>
      </c>
      <c r="N5" s="172" t="s">
        <v>49</v>
      </c>
    </row>
    <row r="6" spans="1:14" s="1" customFormat="1" ht="29.25" thickBot="1" x14ac:dyDescent="0.3">
      <c r="A6" s="167"/>
      <c r="B6" s="167"/>
      <c r="C6" s="167"/>
      <c r="D6" s="167"/>
      <c r="E6" s="56" t="s">
        <v>7</v>
      </c>
      <c r="F6" s="57" t="s">
        <v>57</v>
      </c>
      <c r="G6" s="58" t="s">
        <v>5</v>
      </c>
      <c r="H6" s="59" t="s">
        <v>4</v>
      </c>
      <c r="I6" s="57" t="s">
        <v>57</v>
      </c>
      <c r="J6" s="58" t="s">
        <v>5</v>
      </c>
      <c r="K6" s="173"/>
      <c r="L6" s="173"/>
      <c r="M6" s="173"/>
      <c r="N6" s="173"/>
    </row>
    <row r="7" spans="1:14" ht="15.75" hidden="1" outlineLevel="1" thickBot="1" x14ac:dyDescent="0.3">
      <c r="A7" s="62">
        <v>1</v>
      </c>
      <c r="B7" s="14" t="s">
        <v>9</v>
      </c>
      <c r="C7" s="62" t="s">
        <v>11</v>
      </c>
      <c r="D7" s="61">
        <v>1</v>
      </c>
      <c r="E7" s="54"/>
      <c r="F7" s="29"/>
      <c r="G7" s="60">
        <v>4</v>
      </c>
      <c r="H7" s="54">
        <f t="shared" ref="H7:H15" si="0">D7*E7</f>
        <v>0</v>
      </c>
      <c r="I7" s="29">
        <f>D7*F7</f>
        <v>0</v>
      </c>
      <c r="J7" s="55">
        <f t="shared" ref="J7:J15" si="1">D7*G7</f>
        <v>4</v>
      </c>
    </row>
    <row r="8" spans="1:14" ht="15.75" hidden="1" outlineLevel="1" thickBot="1" x14ac:dyDescent="0.3">
      <c r="A8" s="6">
        <v>2</v>
      </c>
      <c r="B8" s="12" t="s">
        <v>10</v>
      </c>
      <c r="C8" s="6" t="s">
        <v>11</v>
      </c>
      <c r="D8" s="8">
        <v>1</v>
      </c>
      <c r="E8" s="9">
        <v>2</v>
      </c>
      <c r="F8" s="10">
        <v>1</v>
      </c>
      <c r="G8" s="11"/>
      <c r="H8" s="9">
        <f t="shared" si="0"/>
        <v>2</v>
      </c>
      <c r="I8" s="10">
        <f>D8*F8</f>
        <v>1</v>
      </c>
      <c r="J8" s="11">
        <f t="shared" si="1"/>
        <v>0</v>
      </c>
    </row>
    <row r="9" spans="1:14" ht="15.75" hidden="1" outlineLevel="1" thickBot="1" x14ac:dyDescent="0.3">
      <c r="A9" s="6">
        <v>3</v>
      </c>
      <c r="B9" s="12" t="s">
        <v>13</v>
      </c>
      <c r="C9" s="6" t="s">
        <v>14</v>
      </c>
      <c r="D9" s="8">
        <v>2</v>
      </c>
      <c r="E9" s="9">
        <v>1</v>
      </c>
      <c r="F9" s="10">
        <v>0.5</v>
      </c>
      <c r="G9" s="11"/>
      <c r="H9" s="9">
        <f t="shared" si="0"/>
        <v>2</v>
      </c>
      <c r="I9" s="10">
        <f t="shared" ref="I9:I15" si="2">D9*F9</f>
        <v>1</v>
      </c>
      <c r="J9" s="11">
        <f t="shared" si="1"/>
        <v>0</v>
      </c>
    </row>
    <row r="10" spans="1:14" ht="16.5" hidden="1" customHeight="1" outlineLevel="1" x14ac:dyDescent="0.25">
      <c r="A10" s="6">
        <v>4</v>
      </c>
      <c r="B10" s="7"/>
      <c r="C10" s="6"/>
      <c r="D10" s="8"/>
      <c r="E10" s="9"/>
      <c r="F10" s="10"/>
      <c r="G10" s="11"/>
      <c r="H10" s="9">
        <f t="shared" si="0"/>
        <v>0</v>
      </c>
      <c r="I10" s="10">
        <f t="shared" si="2"/>
        <v>0</v>
      </c>
      <c r="J10" s="11">
        <f t="shared" si="1"/>
        <v>0</v>
      </c>
    </row>
    <row r="11" spans="1:14" ht="15.75" hidden="1" outlineLevel="1" thickBot="1" x14ac:dyDescent="0.3">
      <c r="A11" s="6">
        <v>5</v>
      </c>
      <c r="B11" s="7"/>
      <c r="C11" s="6"/>
      <c r="D11" s="8"/>
      <c r="E11" s="9"/>
      <c r="F11" s="10"/>
      <c r="G11" s="11"/>
      <c r="H11" s="9">
        <f t="shared" si="0"/>
        <v>0</v>
      </c>
      <c r="I11" s="10">
        <f t="shared" si="2"/>
        <v>0</v>
      </c>
      <c r="J11" s="11">
        <f t="shared" si="1"/>
        <v>0</v>
      </c>
    </row>
    <row r="12" spans="1:14" ht="15.75" hidden="1" outlineLevel="1" thickBot="1" x14ac:dyDescent="0.3">
      <c r="A12" s="6">
        <v>6</v>
      </c>
      <c r="B12" s="7"/>
      <c r="C12" s="6"/>
      <c r="D12" s="8"/>
      <c r="E12" s="9"/>
      <c r="F12" s="10"/>
      <c r="G12" s="11"/>
      <c r="H12" s="9">
        <f t="shared" si="0"/>
        <v>0</v>
      </c>
      <c r="I12" s="10">
        <f t="shared" si="2"/>
        <v>0</v>
      </c>
      <c r="J12" s="11">
        <f t="shared" si="1"/>
        <v>0</v>
      </c>
    </row>
    <row r="13" spans="1:14" ht="15.75" hidden="1" outlineLevel="1" thickBot="1" x14ac:dyDescent="0.3">
      <c r="A13" s="6">
        <v>7</v>
      </c>
      <c r="B13" s="7"/>
      <c r="C13" s="6"/>
      <c r="D13" s="8"/>
      <c r="E13" s="9"/>
      <c r="F13" s="10"/>
      <c r="G13" s="11"/>
      <c r="H13" s="9">
        <f t="shared" si="0"/>
        <v>0</v>
      </c>
      <c r="I13" s="10">
        <f t="shared" si="2"/>
        <v>0</v>
      </c>
      <c r="J13" s="11">
        <f t="shared" si="1"/>
        <v>0</v>
      </c>
    </row>
    <row r="14" spans="1:14" ht="15.75" hidden="1" outlineLevel="1" thickBot="1" x14ac:dyDescent="0.3">
      <c r="A14" s="6">
        <v>8</v>
      </c>
      <c r="B14" s="7"/>
      <c r="C14" s="6"/>
      <c r="D14" s="8"/>
      <c r="E14" s="9"/>
      <c r="F14" s="10"/>
      <c r="G14" s="11"/>
      <c r="H14" s="9">
        <f t="shared" si="0"/>
        <v>0</v>
      </c>
      <c r="I14" s="10">
        <f t="shared" si="2"/>
        <v>0</v>
      </c>
      <c r="J14" s="11">
        <f t="shared" si="1"/>
        <v>0</v>
      </c>
    </row>
    <row r="15" spans="1:14" ht="15.75" hidden="1" outlineLevel="1" thickBot="1" x14ac:dyDescent="0.3">
      <c r="A15" s="6">
        <v>9</v>
      </c>
      <c r="B15" s="7"/>
      <c r="C15" s="6"/>
      <c r="D15" s="8"/>
      <c r="E15" s="9"/>
      <c r="F15" s="10"/>
      <c r="G15" s="11"/>
      <c r="H15" s="9">
        <f t="shared" si="0"/>
        <v>0</v>
      </c>
      <c r="I15" s="10">
        <f t="shared" si="2"/>
        <v>0</v>
      </c>
      <c r="J15" s="11">
        <f t="shared" si="1"/>
        <v>0</v>
      </c>
    </row>
    <row r="16" spans="1:14" ht="15.75" hidden="1" outlineLevel="1" thickBot="1" x14ac:dyDescent="0.3">
      <c r="A16" s="7"/>
      <c r="B16" s="13" t="s">
        <v>8</v>
      </c>
      <c r="C16" s="6"/>
      <c r="D16" s="8"/>
      <c r="E16" s="9"/>
      <c r="F16" s="10"/>
      <c r="G16" s="11"/>
      <c r="H16" s="3">
        <f>SUM(H7:H15)</f>
        <v>4</v>
      </c>
      <c r="I16" s="4">
        <f t="shared" ref="I16" si="3">SUM(I7:I15)</f>
        <v>2</v>
      </c>
      <c r="J16" s="5">
        <f>SUM(J7:J15)</f>
        <v>4</v>
      </c>
    </row>
    <row r="17" spans="1:14" ht="15.75" hidden="1" outlineLevel="1" thickBot="1" x14ac:dyDescent="0.3"/>
    <row r="18" spans="1:14" ht="15.75" hidden="1" outlineLevel="1" thickBot="1" x14ac:dyDescent="0.3"/>
    <row r="19" spans="1:14" ht="15.75" hidden="1" outlineLevel="1" thickBot="1" x14ac:dyDescent="0.3"/>
    <row r="20" spans="1:14" ht="17.25" customHeight="1" collapsed="1" thickBot="1" x14ac:dyDescent="0.3">
      <c r="A20" s="15"/>
      <c r="B20" s="174" t="s">
        <v>52</v>
      </c>
      <c r="C20" s="174"/>
      <c r="D20" s="174"/>
      <c r="E20" s="174"/>
      <c r="F20" s="27"/>
      <c r="G20" s="27"/>
      <c r="H20" s="27"/>
      <c r="I20" s="27"/>
      <c r="J20" s="28"/>
      <c r="K20" s="50"/>
      <c r="L20" s="25"/>
      <c r="M20" s="25"/>
      <c r="N20" s="26"/>
    </row>
    <row r="21" spans="1:14" ht="26.25" customHeight="1" x14ac:dyDescent="0.25">
      <c r="A21" s="131">
        <v>1</v>
      </c>
      <c r="B21" s="132" t="s">
        <v>33</v>
      </c>
      <c r="C21" s="133" t="s">
        <v>15</v>
      </c>
      <c r="D21" s="131">
        <f>D22+D23+D24+D25+D26</f>
        <v>20</v>
      </c>
      <c r="E21" s="30"/>
      <c r="F21" s="31"/>
      <c r="G21" s="32" t="s">
        <v>45</v>
      </c>
      <c r="H21" s="30"/>
      <c r="I21" s="31"/>
      <c r="J21" s="162" t="e">
        <f t="shared" ref="J21" si="4">D21*G21</f>
        <v>#VALUE!</v>
      </c>
      <c r="K21" s="51"/>
      <c r="L21" s="51"/>
      <c r="M21" s="51"/>
      <c r="N21" s="51"/>
    </row>
    <row r="22" spans="1:14" x14ac:dyDescent="0.25">
      <c r="A22" s="134" t="s">
        <v>35</v>
      </c>
      <c r="B22" s="135" t="s">
        <v>106</v>
      </c>
      <c r="C22" s="136" t="s">
        <v>14</v>
      </c>
      <c r="D22" s="136">
        <v>3</v>
      </c>
      <c r="E22" s="33" t="s">
        <v>44</v>
      </c>
      <c r="F22" s="34"/>
      <c r="G22" s="35"/>
      <c r="H22" s="36" t="e">
        <f t="shared" ref="H22:H74" si="5">D22*E22</f>
        <v>#VALUE!</v>
      </c>
      <c r="I22" s="37">
        <f t="shared" ref="I22:I37" si="6">D22*F22</f>
        <v>0</v>
      </c>
      <c r="J22" s="49"/>
      <c r="K22" s="23" t="s">
        <v>58</v>
      </c>
      <c r="L22" s="52"/>
      <c r="M22" s="52"/>
      <c r="N22" s="52"/>
    </row>
    <row r="23" spans="1:14" x14ac:dyDescent="0.25">
      <c r="A23" s="134" t="s">
        <v>36</v>
      </c>
      <c r="B23" s="135" t="s">
        <v>107</v>
      </c>
      <c r="C23" s="136" t="s">
        <v>14</v>
      </c>
      <c r="D23" s="136">
        <v>5</v>
      </c>
      <c r="E23" s="33" t="s">
        <v>44</v>
      </c>
      <c r="F23" s="34"/>
      <c r="G23" s="35"/>
      <c r="H23" s="36" t="e">
        <f t="shared" si="5"/>
        <v>#VALUE!</v>
      </c>
      <c r="I23" s="37">
        <f t="shared" si="6"/>
        <v>0</v>
      </c>
      <c r="J23" s="49"/>
      <c r="K23" s="23" t="s">
        <v>58</v>
      </c>
      <c r="L23" s="52"/>
      <c r="M23" s="52"/>
      <c r="N23" s="52"/>
    </row>
    <row r="24" spans="1:14" x14ac:dyDescent="0.25">
      <c r="A24" s="134" t="s">
        <v>37</v>
      </c>
      <c r="B24" s="137" t="s">
        <v>108</v>
      </c>
      <c r="C24" s="136" t="s">
        <v>14</v>
      </c>
      <c r="D24" s="136">
        <v>8</v>
      </c>
      <c r="E24" s="33" t="s">
        <v>44</v>
      </c>
      <c r="F24" s="34"/>
      <c r="G24" s="35"/>
      <c r="H24" s="36" t="e">
        <f t="shared" si="5"/>
        <v>#VALUE!</v>
      </c>
      <c r="I24" s="37">
        <f t="shared" si="6"/>
        <v>0</v>
      </c>
      <c r="J24" s="49"/>
      <c r="K24" s="23" t="s">
        <v>58</v>
      </c>
      <c r="L24" s="52"/>
      <c r="M24" s="52"/>
      <c r="N24" s="52"/>
    </row>
    <row r="25" spans="1:14" x14ac:dyDescent="0.25">
      <c r="A25" s="134" t="s">
        <v>361</v>
      </c>
      <c r="B25" s="135" t="s">
        <v>359</v>
      </c>
      <c r="C25" s="136" t="s">
        <v>14</v>
      </c>
      <c r="D25" s="136">
        <v>2</v>
      </c>
      <c r="E25" s="33" t="s">
        <v>44</v>
      </c>
      <c r="F25" s="34"/>
      <c r="G25" s="35"/>
      <c r="H25" s="36" t="e">
        <f t="shared" si="5"/>
        <v>#VALUE!</v>
      </c>
      <c r="I25" s="37">
        <f t="shared" si="6"/>
        <v>0</v>
      </c>
      <c r="J25" s="49"/>
      <c r="K25" s="23" t="s">
        <v>58</v>
      </c>
      <c r="L25" s="52"/>
      <c r="M25" s="52"/>
      <c r="N25" s="52"/>
    </row>
    <row r="26" spans="1:14" x14ac:dyDescent="0.25">
      <c r="A26" s="134" t="s">
        <v>362</v>
      </c>
      <c r="B26" s="137" t="s">
        <v>360</v>
      </c>
      <c r="C26" s="136" t="s">
        <v>14</v>
      </c>
      <c r="D26" s="136">
        <v>2</v>
      </c>
      <c r="E26" s="33" t="s">
        <v>44</v>
      </c>
      <c r="F26" s="34"/>
      <c r="G26" s="35"/>
      <c r="H26" s="36" t="e">
        <f t="shared" si="5"/>
        <v>#VALUE!</v>
      </c>
      <c r="I26" s="37">
        <f t="shared" si="6"/>
        <v>0</v>
      </c>
      <c r="J26" s="49"/>
      <c r="K26" s="23" t="s">
        <v>58</v>
      </c>
      <c r="L26" s="52"/>
      <c r="M26" s="52"/>
      <c r="N26" s="52"/>
    </row>
    <row r="27" spans="1:14" ht="25.5" x14ac:dyDescent="0.25">
      <c r="A27" s="138" t="s">
        <v>110</v>
      </c>
      <c r="B27" s="139" t="s">
        <v>109</v>
      </c>
      <c r="C27" s="136" t="s">
        <v>14</v>
      </c>
      <c r="D27" s="140">
        <v>6</v>
      </c>
      <c r="E27" s="101"/>
      <c r="F27" s="34"/>
      <c r="G27" s="100" t="s">
        <v>45</v>
      </c>
      <c r="H27" s="112"/>
      <c r="I27" s="113"/>
      <c r="J27" s="158" t="e">
        <f>D27*G27</f>
        <v>#VALUE!</v>
      </c>
      <c r="K27" s="23"/>
      <c r="L27" s="52"/>
      <c r="M27" s="52"/>
      <c r="N27" s="52"/>
    </row>
    <row r="28" spans="1:14" x14ac:dyDescent="0.25">
      <c r="A28" s="134" t="s">
        <v>40</v>
      </c>
      <c r="B28" s="135" t="s">
        <v>105</v>
      </c>
      <c r="C28" s="136" t="s">
        <v>14</v>
      </c>
      <c r="D28" s="136">
        <v>6</v>
      </c>
      <c r="E28" s="33" t="s">
        <v>44</v>
      </c>
      <c r="F28" s="34"/>
      <c r="G28" s="35"/>
      <c r="H28" s="36" t="e">
        <f>D28*E28</f>
        <v>#VALUE!</v>
      </c>
      <c r="I28" s="37">
        <f>D28*F28</f>
        <v>0</v>
      </c>
      <c r="J28" s="156"/>
      <c r="K28" s="23" t="s">
        <v>58</v>
      </c>
      <c r="L28" s="52"/>
      <c r="M28" s="52"/>
      <c r="N28" s="52"/>
    </row>
    <row r="29" spans="1:14" ht="38.25" x14ac:dyDescent="0.25">
      <c r="A29" s="138" t="s">
        <v>116</v>
      </c>
      <c r="B29" s="139" t="s">
        <v>111</v>
      </c>
      <c r="C29" s="136" t="s">
        <v>14</v>
      </c>
      <c r="D29" s="136">
        <v>4</v>
      </c>
      <c r="E29" s="101"/>
      <c r="F29" s="34"/>
      <c r="G29" s="100" t="s">
        <v>45</v>
      </c>
      <c r="H29" s="112"/>
      <c r="I29" s="113"/>
      <c r="J29" s="158" t="e">
        <f>D29*G29</f>
        <v>#VALUE!</v>
      </c>
      <c r="K29" s="23"/>
      <c r="L29" s="52"/>
      <c r="M29" s="52"/>
      <c r="N29" s="52"/>
    </row>
    <row r="30" spans="1:14" x14ac:dyDescent="0.25">
      <c r="A30" s="134" t="s">
        <v>41</v>
      </c>
      <c r="B30" s="135" t="s">
        <v>112</v>
      </c>
      <c r="C30" s="136" t="s">
        <v>14</v>
      </c>
      <c r="D30" s="136">
        <v>4</v>
      </c>
      <c r="E30" s="33" t="s">
        <v>44</v>
      </c>
      <c r="F30" s="34"/>
      <c r="G30" s="35"/>
      <c r="H30" s="36" t="e">
        <f>D30*E30</f>
        <v>#VALUE!</v>
      </c>
      <c r="I30" s="37">
        <f>D30*F30</f>
        <v>0</v>
      </c>
      <c r="J30" s="156"/>
      <c r="K30" s="23" t="s">
        <v>58</v>
      </c>
      <c r="L30" s="52"/>
      <c r="M30" s="52"/>
      <c r="N30" s="52"/>
    </row>
    <row r="31" spans="1:14" ht="38.25" x14ac:dyDescent="0.25">
      <c r="A31" s="138" t="s">
        <v>66</v>
      </c>
      <c r="B31" s="139" t="s">
        <v>113</v>
      </c>
      <c r="C31" s="140" t="s">
        <v>14</v>
      </c>
      <c r="D31" s="140">
        <f>D32+D33+D34</f>
        <v>7</v>
      </c>
      <c r="E31" s="101"/>
      <c r="F31" s="34"/>
      <c r="G31" s="100" t="s">
        <v>45</v>
      </c>
      <c r="H31" s="112"/>
      <c r="I31" s="113"/>
      <c r="J31" s="158" t="e">
        <f>D31*G31</f>
        <v>#VALUE!</v>
      </c>
      <c r="K31" s="23"/>
      <c r="L31" s="52"/>
      <c r="M31" s="52"/>
      <c r="N31" s="52"/>
    </row>
    <row r="32" spans="1:14" x14ac:dyDescent="0.25">
      <c r="A32" s="134" t="s">
        <v>67</v>
      </c>
      <c r="B32" s="135" t="s">
        <v>363</v>
      </c>
      <c r="C32" s="136" t="s">
        <v>14</v>
      </c>
      <c r="D32" s="136">
        <v>1</v>
      </c>
      <c r="E32" s="33" t="s">
        <v>44</v>
      </c>
      <c r="F32" s="34"/>
      <c r="G32" s="99"/>
      <c r="H32" s="36" t="e">
        <f>D32*E32</f>
        <v>#VALUE!</v>
      </c>
      <c r="I32" s="37">
        <f>D32*F32</f>
        <v>0</v>
      </c>
      <c r="J32" s="159"/>
      <c r="K32" s="23" t="s">
        <v>58</v>
      </c>
      <c r="L32" s="52"/>
      <c r="M32" s="52"/>
      <c r="N32" s="52"/>
    </row>
    <row r="33" spans="1:14" x14ac:dyDescent="0.25">
      <c r="A33" s="134" t="s">
        <v>68</v>
      </c>
      <c r="B33" s="135" t="s">
        <v>114</v>
      </c>
      <c r="C33" s="136" t="s">
        <v>14</v>
      </c>
      <c r="D33" s="136">
        <v>4</v>
      </c>
      <c r="E33" s="33" t="s">
        <v>44</v>
      </c>
      <c r="F33" s="34"/>
      <c r="G33" s="35"/>
      <c r="H33" s="36" t="e">
        <f>D33*E33</f>
        <v>#VALUE!</v>
      </c>
      <c r="I33" s="37">
        <f>D33*F33</f>
        <v>0</v>
      </c>
      <c r="J33" s="156"/>
      <c r="K33" s="23" t="s">
        <v>58</v>
      </c>
      <c r="L33" s="52"/>
      <c r="M33" s="52"/>
      <c r="N33" s="52"/>
    </row>
    <row r="34" spans="1:14" x14ac:dyDescent="0.25">
      <c r="A34" s="134" t="s">
        <v>364</v>
      </c>
      <c r="B34" s="135" t="s">
        <v>115</v>
      </c>
      <c r="C34" s="136" t="s">
        <v>14</v>
      </c>
      <c r="D34" s="136">
        <v>2</v>
      </c>
      <c r="E34" s="33" t="s">
        <v>44</v>
      </c>
      <c r="F34" s="34"/>
      <c r="G34" s="35"/>
      <c r="H34" s="36" t="e">
        <f>D34*E34</f>
        <v>#VALUE!</v>
      </c>
      <c r="I34" s="37">
        <f>D34*F34</f>
        <v>0</v>
      </c>
      <c r="J34" s="156"/>
      <c r="K34" s="23" t="s">
        <v>58</v>
      </c>
      <c r="L34" s="52"/>
      <c r="M34" s="52"/>
      <c r="N34" s="52"/>
    </row>
    <row r="35" spans="1:14" x14ac:dyDescent="0.25">
      <c r="A35" s="140">
        <v>5</v>
      </c>
      <c r="B35" s="139" t="s">
        <v>16</v>
      </c>
      <c r="C35" s="140" t="s">
        <v>14</v>
      </c>
      <c r="D35" s="140">
        <f>D36+D37</f>
        <v>3386</v>
      </c>
      <c r="E35" s="38"/>
      <c r="F35" s="34"/>
      <c r="G35" s="39" t="s">
        <v>45</v>
      </c>
      <c r="H35" s="38"/>
      <c r="I35" s="34"/>
      <c r="J35" s="158" t="e">
        <f t="shared" ref="J35" si="7">D35*G35</f>
        <v>#VALUE!</v>
      </c>
      <c r="K35" s="52"/>
      <c r="L35" s="52"/>
      <c r="M35" s="52"/>
      <c r="N35" s="52"/>
    </row>
    <row r="36" spans="1:14" x14ac:dyDescent="0.25">
      <c r="A36" s="134" t="s">
        <v>70</v>
      </c>
      <c r="B36" s="135" t="s">
        <v>17</v>
      </c>
      <c r="C36" s="136"/>
      <c r="D36" s="136">
        <v>1153</v>
      </c>
      <c r="E36" s="33" t="s">
        <v>44</v>
      </c>
      <c r="F36" s="34"/>
      <c r="G36" s="35"/>
      <c r="H36" s="36" t="e">
        <f t="shared" si="5"/>
        <v>#VALUE!</v>
      </c>
      <c r="I36" s="37">
        <f>D36*F36</f>
        <v>0</v>
      </c>
      <c r="J36" s="156"/>
      <c r="K36" s="23" t="s">
        <v>58</v>
      </c>
      <c r="L36" s="52"/>
      <c r="M36" s="52"/>
      <c r="N36" s="52"/>
    </row>
    <row r="37" spans="1:14" x14ac:dyDescent="0.25">
      <c r="A37" s="134" t="s">
        <v>71</v>
      </c>
      <c r="B37" s="135" t="s">
        <v>18</v>
      </c>
      <c r="C37" s="136" t="s">
        <v>14</v>
      </c>
      <c r="D37" s="136">
        <v>2233</v>
      </c>
      <c r="E37" s="33" t="s">
        <v>44</v>
      </c>
      <c r="F37" s="34"/>
      <c r="G37" s="35"/>
      <c r="H37" s="36" t="e">
        <f t="shared" si="5"/>
        <v>#VALUE!</v>
      </c>
      <c r="I37" s="37">
        <f t="shared" si="6"/>
        <v>0</v>
      </c>
      <c r="J37" s="156"/>
      <c r="K37" s="23" t="s">
        <v>58</v>
      </c>
      <c r="L37" s="52"/>
      <c r="M37" s="52"/>
      <c r="N37" s="52"/>
    </row>
    <row r="38" spans="1:14" ht="38.25" x14ac:dyDescent="0.25">
      <c r="A38" s="140">
        <v>6</v>
      </c>
      <c r="B38" s="139" t="s">
        <v>62</v>
      </c>
      <c r="C38" s="140" t="s">
        <v>23</v>
      </c>
      <c r="D38" s="140">
        <v>4139.68</v>
      </c>
      <c r="E38" s="38"/>
      <c r="F38" s="34"/>
      <c r="G38" s="39" t="s">
        <v>45</v>
      </c>
      <c r="H38" s="38"/>
      <c r="I38" s="34"/>
      <c r="J38" s="158" t="e">
        <f>D38*G38</f>
        <v>#VALUE!</v>
      </c>
      <c r="K38" s="52"/>
      <c r="L38" s="52"/>
      <c r="M38" s="52"/>
      <c r="N38" s="52"/>
    </row>
    <row r="39" spans="1:14" x14ac:dyDescent="0.25">
      <c r="A39" s="134" t="s">
        <v>73</v>
      </c>
      <c r="B39" s="135" t="s">
        <v>63</v>
      </c>
      <c r="C39" s="136" t="s">
        <v>22</v>
      </c>
      <c r="D39" s="136">
        <v>2508.65</v>
      </c>
      <c r="E39" s="33" t="s">
        <v>44</v>
      </c>
      <c r="F39" s="34"/>
      <c r="G39" s="35"/>
      <c r="H39" s="36" t="e">
        <f t="shared" si="5"/>
        <v>#VALUE!</v>
      </c>
      <c r="I39" s="37">
        <f t="shared" ref="I39" si="8">D39*F39</f>
        <v>0</v>
      </c>
      <c r="J39" s="156"/>
      <c r="K39" s="23" t="s">
        <v>58</v>
      </c>
      <c r="L39" s="52"/>
      <c r="M39" s="52"/>
      <c r="N39" s="52"/>
    </row>
    <row r="40" spans="1:14" ht="25.5" x14ac:dyDescent="0.25">
      <c r="A40" s="134" t="s">
        <v>74</v>
      </c>
      <c r="B40" s="135" t="s">
        <v>20</v>
      </c>
      <c r="C40" s="136" t="s">
        <v>64</v>
      </c>
      <c r="D40" s="136">
        <v>13177</v>
      </c>
      <c r="E40" s="33" t="s">
        <v>44</v>
      </c>
      <c r="F40" s="34"/>
      <c r="G40" s="63"/>
      <c r="H40" s="36" t="e">
        <f t="shared" si="5"/>
        <v>#VALUE!</v>
      </c>
      <c r="I40" s="37">
        <f>D40*F40</f>
        <v>0</v>
      </c>
      <c r="J40" s="159"/>
      <c r="K40" s="23" t="s">
        <v>58</v>
      </c>
      <c r="L40" s="52"/>
      <c r="M40" s="52"/>
      <c r="N40" s="52"/>
    </row>
    <row r="41" spans="1:14" s="98" customFormat="1" ht="38.25" x14ac:dyDescent="0.25">
      <c r="A41" s="138" t="s">
        <v>75</v>
      </c>
      <c r="B41" s="139" t="s">
        <v>62</v>
      </c>
      <c r="C41" s="140" t="s">
        <v>23</v>
      </c>
      <c r="D41" s="140">
        <v>32.19</v>
      </c>
      <c r="E41" s="101"/>
      <c r="F41" s="95"/>
      <c r="G41" s="39" t="s">
        <v>45</v>
      </c>
      <c r="H41" s="101"/>
      <c r="I41" s="115"/>
      <c r="J41" s="158" t="e">
        <f>D41*G41</f>
        <v>#VALUE!</v>
      </c>
      <c r="K41" s="96"/>
      <c r="L41" s="97"/>
      <c r="M41" s="97"/>
      <c r="N41" s="97"/>
    </row>
    <row r="42" spans="1:14" ht="25.5" x14ac:dyDescent="0.25">
      <c r="A42" s="134" t="s">
        <v>77</v>
      </c>
      <c r="B42" s="135" t="s">
        <v>65</v>
      </c>
      <c r="C42" s="136" t="s">
        <v>64</v>
      </c>
      <c r="D42" s="136">
        <v>82</v>
      </c>
      <c r="E42" s="33" t="s">
        <v>44</v>
      </c>
      <c r="F42" s="34"/>
      <c r="G42" s="63"/>
      <c r="H42" s="36" t="e">
        <f t="shared" si="5"/>
        <v>#VALUE!</v>
      </c>
      <c r="I42" s="37">
        <f t="shared" ref="I42:I85" si="9">D42*F42</f>
        <v>0</v>
      </c>
      <c r="J42" s="159"/>
      <c r="K42" s="23" t="s">
        <v>58</v>
      </c>
      <c r="L42" s="52"/>
      <c r="M42" s="52"/>
      <c r="N42" s="52"/>
    </row>
    <row r="43" spans="1:14" x14ac:dyDescent="0.25">
      <c r="A43" s="134" t="s">
        <v>85</v>
      </c>
      <c r="B43" s="135" t="s">
        <v>63</v>
      </c>
      <c r="C43" s="136" t="s">
        <v>22</v>
      </c>
      <c r="D43" s="136">
        <v>19.510000000000002</v>
      </c>
      <c r="E43" s="33" t="s">
        <v>44</v>
      </c>
      <c r="F43" s="34"/>
      <c r="G43" s="99"/>
      <c r="H43" s="36" t="e">
        <f t="shared" ref="H43" si="10">D43*E43</f>
        <v>#VALUE!</v>
      </c>
      <c r="I43" s="37">
        <f t="shared" ref="I43:I50" si="11">D43*F43</f>
        <v>0</v>
      </c>
      <c r="J43" s="156"/>
      <c r="K43" s="23" t="s">
        <v>58</v>
      </c>
      <c r="L43" s="52"/>
      <c r="M43" s="52"/>
      <c r="N43" s="52"/>
    </row>
    <row r="44" spans="1:14" x14ac:dyDescent="0.25">
      <c r="A44" s="138" t="s">
        <v>98</v>
      </c>
      <c r="B44" s="139" t="s">
        <v>99</v>
      </c>
      <c r="C44" s="136" t="s">
        <v>14</v>
      </c>
      <c r="D44" s="140">
        <f>D45+D46</f>
        <v>6</v>
      </c>
      <c r="E44" s="101"/>
      <c r="F44" s="34"/>
      <c r="G44" s="100" t="s">
        <v>45</v>
      </c>
      <c r="H44" s="112"/>
      <c r="I44" s="113">
        <f t="shared" si="11"/>
        <v>0</v>
      </c>
      <c r="J44" s="158" t="e">
        <f>G44*D44</f>
        <v>#VALUE!</v>
      </c>
      <c r="K44" s="23"/>
      <c r="L44" s="52"/>
      <c r="M44" s="52"/>
      <c r="N44" s="52"/>
    </row>
    <row r="45" spans="1:14" x14ac:dyDescent="0.25">
      <c r="A45" s="134" t="s">
        <v>86</v>
      </c>
      <c r="B45" s="135" t="s">
        <v>100</v>
      </c>
      <c r="C45" s="136" t="s">
        <v>14</v>
      </c>
      <c r="D45" s="136">
        <v>5</v>
      </c>
      <c r="E45" s="33" t="s">
        <v>44</v>
      </c>
      <c r="F45" s="34"/>
      <c r="G45" s="99"/>
      <c r="H45" s="36" t="e">
        <f>D45*E45</f>
        <v>#VALUE!</v>
      </c>
      <c r="I45" s="37">
        <f t="shared" si="11"/>
        <v>0</v>
      </c>
      <c r="J45" s="156"/>
      <c r="K45" s="23" t="s">
        <v>58</v>
      </c>
      <c r="L45" s="52"/>
      <c r="M45" s="52"/>
      <c r="N45" s="52"/>
    </row>
    <row r="46" spans="1:14" x14ac:dyDescent="0.25">
      <c r="A46" s="134" t="s">
        <v>87</v>
      </c>
      <c r="B46" s="135" t="s">
        <v>101</v>
      </c>
      <c r="C46" s="136" t="s">
        <v>14</v>
      </c>
      <c r="D46" s="136">
        <v>1</v>
      </c>
      <c r="E46" s="33" t="s">
        <v>44</v>
      </c>
      <c r="F46" s="34"/>
      <c r="G46" s="99"/>
      <c r="H46" s="36" t="e">
        <f>D46*E46</f>
        <v>#VALUE!</v>
      </c>
      <c r="I46" s="37">
        <f t="shared" si="11"/>
        <v>0</v>
      </c>
      <c r="J46" s="156"/>
      <c r="K46" s="23" t="s">
        <v>58</v>
      </c>
      <c r="L46" s="52"/>
      <c r="M46" s="52"/>
      <c r="N46" s="52"/>
    </row>
    <row r="47" spans="1:14" ht="25.5" x14ac:dyDescent="0.25">
      <c r="A47" s="138" t="s">
        <v>117</v>
      </c>
      <c r="B47" s="139" t="s">
        <v>69</v>
      </c>
      <c r="C47" s="140" t="s">
        <v>23</v>
      </c>
      <c r="D47" s="140">
        <v>48.77</v>
      </c>
      <c r="E47" s="101"/>
      <c r="F47" s="34"/>
      <c r="G47" s="100" t="s">
        <v>45</v>
      </c>
      <c r="H47" s="112"/>
      <c r="I47" s="113"/>
      <c r="J47" s="158" t="e">
        <f>D47*G47</f>
        <v>#VALUE!</v>
      </c>
      <c r="K47" s="23"/>
      <c r="L47" s="52"/>
      <c r="M47" s="52"/>
      <c r="N47" s="52"/>
    </row>
    <row r="48" spans="1:14" x14ac:dyDescent="0.25">
      <c r="A48" s="134" t="s">
        <v>88</v>
      </c>
      <c r="B48" s="135" t="s">
        <v>63</v>
      </c>
      <c r="C48" s="136" t="s">
        <v>22</v>
      </c>
      <c r="D48" s="136">
        <v>29.55</v>
      </c>
      <c r="E48" s="33" t="s">
        <v>44</v>
      </c>
      <c r="F48" s="34"/>
      <c r="G48" s="99"/>
      <c r="H48" s="36" t="e">
        <f>D48*E48</f>
        <v>#VALUE!</v>
      </c>
      <c r="I48" s="37">
        <f t="shared" si="11"/>
        <v>0</v>
      </c>
      <c r="J48" s="156"/>
      <c r="K48" s="23" t="s">
        <v>58</v>
      </c>
      <c r="L48" s="52"/>
      <c r="M48" s="52"/>
      <c r="N48" s="52"/>
    </row>
    <row r="49" spans="1:14" ht="25.5" x14ac:dyDescent="0.25">
      <c r="A49" s="134" t="s">
        <v>223</v>
      </c>
      <c r="B49" s="135" t="s">
        <v>72</v>
      </c>
      <c r="C49" s="136" t="s">
        <v>64</v>
      </c>
      <c r="D49" s="136">
        <v>154</v>
      </c>
      <c r="E49" s="33" t="s">
        <v>44</v>
      </c>
      <c r="F49" s="34"/>
      <c r="G49" s="99"/>
      <c r="H49" s="36" t="e">
        <f t="shared" ref="H49:H50" si="12">D49*E49</f>
        <v>#VALUE!</v>
      </c>
      <c r="I49" s="37">
        <f t="shared" si="11"/>
        <v>0</v>
      </c>
      <c r="J49" s="156"/>
      <c r="K49" s="23" t="s">
        <v>58</v>
      </c>
      <c r="L49" s="52"/>
      <c r="M49" s="52"/>
      <c r="N49" s="52"/>
    </row>
    <row r="50" spans="1:14" ht="25.5" x14ac:dyDescent="0.25">
      <c r="A50" s="134" t="s">
        <v>224</v>
      </c>
      <c r="B50" s="135" t="s">
        <v>365</v>
      </c>
      <c r="C50" s="136" t="s">
        <v>64</v>
      </c>
      <c r="D50" s="136">
        <v>1</v>
      </c>
      <c r="E50" s="33" t="s">
        <v>44</v>
      </c>
      <c r="F50" s="34"/>
      <c r="G50" s="99"/>
      <c r="H50" s="36" t="e">
        <f t="shared" si="12"/>
        <v>#VALUE!</v>
      </c>
      <c r="I50" s="37">
        <f t="shared" si="11"/>
        <v>0</v>
      </c>
      <c r="J50" s="156"/>
      <c r="K50" s="23" t="s">
        <v>58</v>
      </c>
      <c r="L50" s="52"/>
      <c r="M50" s="52"/>
      <c r="N50" s="52"/>
    </row>
    <row r="51" spans="1:14" ht="25.5" x14ac:dyDescent="0.25">
      <c r="A51" s="138" t="s">
        <v>89</v>
      </c>
      <c r="B51" s="139" t="s">
        <v>367</v>
      </c>
      <c r="C51" s="140" t="s">
        <v>23</v>
      </c>
      <c r="D51" s="140">
        <v>25.13</v>
      </c>
      <c r="E51" s="101"/>
      <c r="F51" s="34"/>
      <c r="G51" s="100" t="s">
        <v>45</v>
      </c>
      <c r="H51" s="112"/>
      <c r="I51" s="113"/>
      <c r="J51" s="158" t="e">
        <f>D51*G51</f>
        <v>#VALUE!</v>
      </c>
      <c r="K51" s="23"/>
      <c r="L51" s="52"/>
      <c r="M51" s="52"/>
      <c r="N51" s="52"/>
    </row>
    <row r="52" spans="1:14" x14ac:dyDescent="0.25">
      <c r="A52" s="134" t="s">
        <v>90</v>
      </c>
      <c r="B52" s="135" t="s">
        <v>63</v>
      </c>
      <c r="C52" s="136" t="s">
        <v>22</v>
      </c>
      <c r="D52" s="136">
        <v>30.66</v>
      </c>
      <c r="E52" s="33" t="s">
        <v>44</v>
      </c>
      <c r="F52" s="34"/>
      <c r="G52" s="99"/>
      <c r="H52" s="36" t="e">
        <f>D52*E52</f>
        <v>#VALUE!</v>
      </c>
      <c r="I52" s="37">
        <f>D52*F52</f>
        <v>0</v>
      </c>
      <c r="J52" s="156"/>
      <c r="K52" s="23" t="s">
        <v>58</v>
      </c>
      <c r="L52" s="52"/>
      <c r="M52" s="52"/>
      <c r="N52" s="52"/>
    </row>
    <row r="53" spans="1:14" ht="25.5" x14ac:dyDescent="0.25">
      <c r="A53" s="134" t="s">
        <v>225</v>
      </c>
      <c r="B53" s="135" t="s">
        <v>366</v>
      </c>
      <c r="C53" s="136" t="s">
        <v>64</v>
      </c>
      <c r="D53" s="136">
        <v>16</v>
      </c>
      <c r="E53" s="33" t="s">
        <v>44</v>
      </c>
      <c r="F53" s="34"/>
      <c r="G53" s="99"/>
      <c r="H53" s="36" t="e">
        <f t="shared" ref="H53:H54" si="13">D53*E53</f>
        <v>#VALUE!</v>
      </c>
      <c r="I53" s="37">
        <f t="shared" ref="I53:I54" si="14">D53*F53</f>
        <v>0</v>
      </c>
      <c r="J53" s="156"/>
      <c r="K53" s="23" t="s">
        <v>58</v>
      </c>
      <c r="L53" s="52"/>
      <c r="M53" s="52"/>
      <c r="N53" s="52"/>
    </row>
    <row r="54" spans="1:14" x14ac:dyDescent="0.25">
      <c r="A54" s="134" t="s">
        <v>226</v>
      </c>
      <c r="B54" s="135" t="s">
        <v>92</v>
      </c>
      <c r="C54" s="136" t="s">
        <v>14</v>
      </c>
      <c r="D54" s="136">
        <v>7</v>
      </c>
      <c r="E54" s="33" t="s">
        <v>44</v>
      </c>
      <c r="F54" s="34"/>
      <c r="G54" s="99"/>
      <c r="H54" s="36" t="e">
        <f t="shared" si="13"/>
        <v>#VALUE!</v>
      </c>
      <c r="I54" s="37">
        <f t="shared" si="14"/>
        <v>0</v>
      </c>
      <c r="J54" s="156"/>
      <c r="K54" s="23" t="s">
        <v>58</v>
      </c>
      <c r="L54" s="52"/>
      <c r="M54" s="52"/>
      <c r="N54" s="52"/>
    </row>
    <row r="55" spans="1:14" ht="38.25" x14ac:dyDescent="0.25">
      <c r="A55" s="138" t="s">
        <v>118</v>
      </c>
      <c r="B55" s="139" t="s">
        <v>93</v>
      </c>
      <c r="C55" s="136" t="s">
        <v>97</v>
      </c>
      <c r="D55" s="140">
        <v>7</v>
      </c>
      <c r="E55" s="101"/>
      <c r="F55" s="34"/>
      <c r="G55" s="100" t="s">
        <v>45</v>
      </c>
      <c r="H55" s="112"/>
      <c r="I55" s="113"/>
      <c r="J55" s="158" t="e">
        <f>D55*G55</f>
        <v>#VALUE!</v>
      </c>
      <c r="K55" s="23"/>
      <c r="L55" s="52"/>
      <c r="M55" s="52"/>
      <c r="N55" s="52"/>
    </row>
    <row r="56" spans="1:14" x14ac:dyDescent="0.25">
      <c r="A56" s="134" t="s">
        <v>119</v>
      </c>
      <c r="B56" s="135" t="s">
        <v>94</v>
      </c>
      <c r="C56" s="136" t="s">
        <v>14</v>
      </c>
      <c r="D56" s="136">
        <v>7</v>
      </c>
      <c r="E56" s="33" t="s">
        <v>44</v>
      </c>
      <c r="F56" s="34"/>
      <c r="G56" s="99"/>
      <c r="H56" s="36" t="e">
        <f>D56*E56</f>
        <v>#VALUE!</v>
      </c>
      <c r="I56" s="37">
        <f>D56*F56</f>
        <v>0</v>
      </c>
      <c r="J56" s="49"/>
      <c r="K56" s="23" t="s">
        <v>58</v>
      </c>
      <c r="L56" s="52"/>
      <c r="M56" s="52"/>
      <c r="N56" s="52"/>
    </row>
    <row r="57" spans="1:14" ht="25.5" x14ac:dyDescent="0.25">
      <c r="A57" s="138" t="s">
        <v>227</v>
      </c>
      <c r="B57" s="139" t="s">
        <v>95</v>
      </c>
      <c r="C57" s="136" t="s">
        <v>14</v>
      </c>
      <c r="D57" s="140">
        <v>7</v>
      </c>
      <c r="E57" s="101"/>
      <c r="F57" s="34"/>
      <c r="G57" s="100" t="s">
        <v>45</v>
      </c>
      <c r="H57" s="112"/>
      <c r="I57" s="113"/>
      <c r="J57" s="158" t="e">
        <f>D57*G57</f>
        <v>#VALUE!</v>
      </c>
      <c r="K57" s="23"/>
      <c r="L57" s="52"/>
      <c r="M57" s="52"/>
      <c r="N57" s="52"/>
    </row>
    <row r="58" spans="1:14" x14ac:dyDescent="0.25">
      <c r="A58" s="134" t="s">
        <v>120</v>
      </c>
      <c r="B58" s="135" t="s">
        <v>96</v>
      </c>
      <c r="C58" s="136" t="s">
        <v>14</v>
      </c>
      <c r="D58" s="136">
        <v>7</v>
      </c>
      <c r="E58" s="33" t="s">
        <v>44</v>
      </c>
      <c r="F58" s="34"/>
      <c r="G58" s="99"/>
      <c r="H58" s="36" t="e">
        <f>D58*E58</f>
        <v>#VALUE!</v>
      </c>
      <c r="I58" s="37">
        <f>D58*F58</f>
        <v>0</v>
      </c>
      <c r="J58" s="156"/>
      <c r="K58" s="23" t="s">
        <v>58</v>
      </c>
      <c r="L58" s="52"/>
      <c r="M58" s="52"/>
      <c r="N58" s="52"/>
    </row>
    <row r="59" spans="1:14" ht="25.5" x14ac:dyDescent="0.25">
      <c r="A59" s="138" t="s">
        <v>228</v>
      </c>
      <c r="B59" s="139" t="s">
        <v>76</v>
      </c>
      <c r="C59" s="140" t="s">
        <v>23</v>
      </c>
      <c r="D59" s="140">
        <v>851.6</v>
      </c>
      <c r="E59" s="101"/>
      <c r="F59" s="34"/>
      <c r="G59" s="100" t="s">
        <v>45</v>
      </c>
      <c r="H59" s="112"/>
      <c r="I59" s="113"/>
      <c r="J59" s="158" t="e">
        <f>D59*G59</f>
        <v>#VALUE!</v>
      </c>
      <c r="K59" s="23"/>
      <c r="L59" s="52"/>
      <c r="M59" s="52"/>
      <c r="N59" s="52"/>
    </row>
    <row r="60" spans="1:14" ht="38.25" x14ac:dyDescent="0.25">
      <c r="A60" s="134" t="s">
        <v>121</v>
      </c>
      <c r="B60" s="135" t="s">
        <v>78</v>
      </c>
      <c r="C60" s="136" t="s">
        <v>64</v>
      </c>
      <c r="D60" s="136">
        <v>268</v>
      </c>
      <c r="E60" s="33" t="s">
        <v>44</v>
      </c>
      <c r="F60" s="34"/>
      <c r="G60" s="63"/>
      <c r="H60" s="36" t="e">
        <f t="shared" si="5"/>
        <v>#VALUE!</v>
      </c>
      <c r="I60" s="37">
        <f t="shared" si="9"/>
        <v>0</v>
      </c>
      <c r="J60" s="159"/>
      <c r="K60" s="23" t="s">
        <v>58</v>
      </c>
      <c r="L60" s="52"/>
      <c r="M60" s="52"/>
      <c r="N60" s="52"/>
    </row>
    <row r="61" spans="1:14" ht="38.25" x14ac:dyDescent="0.25">
      <c r="A61" s="134" t="s">
        <v>229</v>
      </c>
      <c r="B61" s="135" t="s">
        <v>82</v>
      </c>
      <c r="C61" s="136" t="s">
        <v>64</v>
      </c>
      <c r="D61" s="136">
        <v>96</v>
      </c>
      <c r="E61" s="33" t="s">
        <v>44</v>
      </c>
      <c r="F61" s="34"/>
      <c r="G61" s="63"/>
      <c r="H61" s="36" t="e">
        <f t="shared" si="5"/>
        <v>#VALUE!</v>
      </c>
      <c r="I61" s="37">
        <f t="shared" si="9"/>
        <v>0</v>
      </c>
      <c r="J61" s="159"/>
      <c r="K61" s="23" t="s">
        <v>58</v>
      </c>
      <c r="L61" s="52"/>
      <c r="M61" s="52"/>
      <c r="N61" s="52"/>
    </row>
    <row r="62" spans="1:14" ht="38.25" x14ac:dyDescent="0.25">
      <c r="A62" s="134" t="s">
        <v>230</v>
      </c>
      <c r="B62" s="135" t="s">
        <v>79</v>
      </c>
      <c r="C62" s="136" t="s">
        <v>64</v>
      </c>
      <c r="D62" s="136">
        <v>176</v>
      </c>
      <c r="E62" s="33" t="s">
        <v>44</v>
      </c>
      <c r="F62" s="34"/>
      <c r="G62" s="63"/>
      <c r="H62" s="36" t="e">
        <f t="shared" si="5"/>
        <v>#VALUE!</v>
      </c>
      <c r="I62" s="37">
        <f t="shared" si="9"/>
        <v>0</v>
      </c>
      <c r="J62" s="159"/>
      <c r="K62" s="23" t="s">
        <v>58</v>
      </c>
      <c r="L62" s="52"/>
      <c r="M62" s="52"/>
      <c r="N62" s="52"/>
    </row>
    <row r="63" spans="1:14" ht="38.25" x14ac:dyDescent="0.25">
      <c r="A63" s="134" t="s">
        <v>231</v>
      </c>
      <c r="B63" s="135" t="s">
        <v>80</v>
      </c>
      <c r="C63" s="136" t="s">
        <v>64</v>
      </c>
      <c r="D63" s="136">
        <v>268</v>
      </c>
      <c r="E63" s="33" t="s">
        <v>44</v>
      </c>
      <c r="F63" s="34"/>
      <c r="G63" s="63"/>
      <c r="H63" s="36" t="e">
        <f t="shared" si="5"/>
        <v>#VALUE!</v>
      </c>
      <c r="I63" s="37">
        <f t="shared" si="9"/>
        <v>0</v>
      </c>
      <c r="J63" s="159"/>
      <c r="K63" s="23" t="s">
        <v>58</v>
      </c>
      <c r="L63" s="52"/>
      <c r="M63" s="52"/>
      <c r="N63" s="52"/>
    </row>
    <row r="64" spans="1:14" ht="38.25" x14ac:dyDescent="0.25">
      <c r="A64" s="134" t="s">
        <v>232</v>
      </c>
      <c r="B64" s="135" t="s">
        <v>81</v>
      </c>
      <c r="C64" s="136" t="s">
        <v>64</v>
      </c>
      <c r="D64" s="136">
        <v>218</v>
      </c>
      <c r="E64" s="33" t="s">
        <v>44</v>
      </c>
      <c r="F64" s="34"/>
      <c r="G64" s="63"/>
      <c r="H64" s="36" t="e">
        <f t="shared" si="5"/>
        <v>#VALUE!</v>
      </c>
      <c r="I64" s="37">
        <f t="shared" si="9"/>
        <v>0</v>
      </c>
      <c r="J64" s="159"/>
      <c r="K64" s="23" t="s">
        <v>58</v>
      </c>
      <c r="L64" s="52"/>
      <c r="M64" s="52"/>
      <c r="N64" s="52"/>
    </row>
    <row r="65" spans="1:14" ht="25.5" x14ac:dyDescent="0.25">
      <c r="A65" s="134" t="s">
        <v>233</v>
      </c>
      <c r="B65" s="135" t="s">
        <v>83</v>
      </c>
      <c r="C65" s="136" t="s">
        <v>64</v>
      </c>
      <c r="D65" s="136">
        <v>3</v>
      </c>
      <c r="E65" s="33" t="s">
        <v>44</v>
      </c>
      <c r="F65" s="34"/>
      <c r="G65" s="63"/>
      <c r="H65" s="36" t="e">
        <f t="shared" si="5"/>
        <v>#VALUE!</v>
      </c>
      <c r="I65" s="37">
        <f t="shared" si="9"/>
        <v>0</v>
      </c>
      <c r="J65" s="159"/>
      <c r="K65" s="23" t="s">
        <v>58</v>
      </c>
      <c r="L65" s="52"/>
      <c r="M65" s="52"/>
      <c r="N65" s="52"/>
    </row>
    <row r="66" spans="1:14" ht="25.5" x14ac:dyDescent="0.25">
      <c r="A66" s="134" t="s">
        <v>234</v>
      </c>
      <c r="B66" s="135" t="s">
        <v>84</v>
      </c>
      <c r="C66" s="136" t="s">
        <v>64</v>
      </c>
      <c r="D66" s="136">
        <v>13</v>
      </c>
      <c r="E66" s="33" t="s">
        <v>44</v>
      </c>
      <c r="F66" s="34"/>
      <c r="G66" s="63"/>
      <c r="H66" s="36" t="e">
        <f t="shared" si="5"/>
        <v>#VALUE!</v>
      </c>
      <c r="I66" s="37">
        <f t="shared" si="9"/>
        <v>0</v>
      </c>
      <c r="J66" s="159"/>
      <c r="K66" s="23" t="s">
        <v>58</v>
      </c>
      <c r="L66" s="52"/>
      <c r="M66" s="52"/>
      <c r="N66" s="52"/>
    </row>
    <row r="67" spans="1:14" ht="25.5" x14ac:dyDescent="0.25">
      <c r="A67" s="134" t="s">
        <v>235</v>
      </c>
      <c r="B67" s="135" t="s">
        <v>368</v>
      </c>
      <c r="C67" s="136" t="s">
        <v>64</v>
      </c>
      <c r="D67" s="136">
        <v>19</v>
      </c>
      <c r="E67" s="33" t="s">
        <v>44</v>
      </c>
      <c r="F67" s="34"/>
      <c r="G67" s="63"/>
      <c r="H67" s="36" t="e">
        <f t="shared" si="5"/>
        <v>#VALUE!</v>
      </c>
      <c r="I67" s="37">
        <f t="shared" si="9"/>
        <v>0</v>
      </c>
      <c r="J67" s="159"/>
      <c r="K67" s="23" t="s">
        <v>58</v>
      </c>
      <c r="L67" s="52"/>
      <c r="M67" s="52"/>
      <c r="N67" s="52"/>
    </row>
    <row r="68" spans="1:14" ht="25.5" x14ac:dyDescent="0.25">
      <c r="A68" s="134"/>
      <c r="B68" s="135" t="s">
        <v>369</v>
      </c>
      <c r="C68" s="136" t="s">
        <v>64</v>
      </c>
      <c r="D68" s="136">
        <v>49</v>
      </c>
      <c r="E68" s="33"/>
      <c r="F68" s="34"/>
      <c r="G68" s="63"/>
      <c r="H68" s="36"/>
      <c r="I68" s="37">
        <f t="shared" si="9"/>
        <v>0</v>
      </c>
      <c r="J68" s="159"/>
      <c r="K68" s="23" t="s">
        <v>58</v>
      </c>
      <c r="L68" s="52"/>
      <c r="M68" s="52"/>
      <c r="N68" s="52"/>
    </row>
    <row r="69" spans="1:14" x14ac:dyDescent="0.25">
      <c r="A69" s="134" t="s">
        <v>236</v>
      </c>
      <c r="B69" s="135" t="s">
        <v>21</v>
      </c>
      <c r="C69" s="136" t="s">
        <v>22</v>
      </c>
      <c r="D69" s="136">
        <v>516.07000000000005</v>
      </c>
      <c r="E69" s="33" t="s">
        <v>44</v>
      </c>
      <c r="F69" s="34"/>
      <c r="G69" s="35"/>
      <c r="H69" s="36" t="e">
        <f t="shared" si="5"/>
        <v>#VALUE!</v>
      </c>
      <c r="I69" s="37">
        <f t="shared" si="9"/>
        <v>0</v>
      </c>
      <c r="J69" s="156"/>
      <c r="K69" s="23" t="s">
        <v>58</v>
      </c>
      <c r="L69" s="52"/>
      <c r="M69" s="52"/>
      <c r="N69" s="52"/>
    </row>
    <row r="70" spans="1:14" ht="15.75" x14ac:dyDescent="0.25">
      <c r="A70" s="140">
        <v>14</v>
      </c>
      <c r="B70" s="139" t="s">
        <v>127</v>
      </c>
      <c r="C70" s="140" t="s">
        <v>39</v>
      </c>
      <c r="D70" s="140">
        <v>28.69</v>
      </c>
      <c r="E70" s="38"/>
      <c r="F70" s="34"/>
      <c r="G70" s="39" t="s">
        <v>45</v>
      </c>
      <c r="H70" s="38"/>
      <c r="I70" s="34"/>
      <c r="J70" s="158" t="e">
        <f t="shared" ref="J70" si="15">D70*G70</f>
        <v>#VALUE!</v>
      </c>
      <c r="K70" s="52"/>
      <c r="L70" s="52"/>
      <c r="M70" s="52"/>
      <c r="N70" s="52"/>
    </row>
    <row r="71" spans="1:14" x14ac:dyDescent="0.25">
      <c r="A71" s="134" t="s">
        <v>122</v>
      </c>
      <c r="B71" s="135" t="s">
        <v>24</v>
      </c>
      <c r="C71" s="136" t="s">
        <v>23</v>
      </c>
      <c r="D71" s="136">
        <v>5216</v>
      </c>
      <c r="E71" s="33" t="s">
        <v>44</v>
      </c>
      <c r="F71" s="34"/>
      <c r="G71" s="35"/>
      <c r="H71" s="36" t="e">
        <f t="shared" si="5"/>
        <v>#VALUE!</v>
      </c>
      <c r="I71" s="37">
        <f t="shared" si="9"/>
        <v>0</v>
      </c>
      <c r="J71" s="156"/>
      <c r="K71" s="23" t="s">
        <v>58</v>
      </c>
      <c r="L71" s="52"/>
      <c r="M71" s="52"/>
      <c r="N71" s="52"/>
    </row>
    <row r="72" spans="1:14" x14ac:dyDescent="0.25">
      <c r="A72" s="134" t="s">
        <v>237</v>
      </c>
      <c r="B72" s="135" t="s">
        <v>25</v>
      </c>
      <c r="C72" s="136" t="s">
        <v>22</v>
      </c>
      <c r="D72" s="136">
        <v>3086</v>
      </c>
      <c r="E72" s="33" t="s">
        <v>44</v>
      </c>
      <c r="F72" s="34"/>
      <c r="G72" s="35"/>
      <c r="H72" s="36" t="e">
        <f t="shared" si="5"/>
        <v>#VALUE!</v>
      </c>
      <c r="I72" s="37">
        <f t="shared" si="9"/>
        <v>0</v>
      </c>
      <c r="J72" s="156"/>
      <c r="K72" s="23" t="s">
        <v>58</v>
      </c>
      <c r="L72" s="52"/>
      <c r="M72" s="52"/>
      <c r="N72" s="52"/>
    </row>
    <row r="73" spans="1:14" x14ac:dyDescent="0.25">
      <c r="A73" s="140">
        <v>15</v>
      </c>
      <c r="B73" s="139" t="s">
        <v>26</v>
      </c>
      <c r="C73" s="140" t="s">
        <v>14</v>
      </c>
      <c r="D73" s="140">
        <v>299</v>
      </c>
      <c r="E73" s="101"/>
      <c r="F73" s="34"/>
      <c r="G73" s="39" t="s">
        <v>45</v>
      </c>
      <c r="H73" s="112"/>
      <c r="I73" s="113"/>
      <c r="J73" s="158" t="e">
        <f>D73*G73</f>
        <v>#VALUE!</v>
      </c>
      <c r="K73" s="23"/>
      <c r="L73" s="52"/>
      <c r="M73" s="52"/>
      <c r="N73" s="52"/>
    </row>
    <row r="74" spans="1:14" x14ac:dyDescent="0.25">
      <c r="A74" s="134" t="s">
        <v>123</v>
      </c>
      <c r="B74" s="135" t="s">
        <v>27</v>
      </c>
      <c r="C74" s="136" t="s">
        <v>14</v>
      </c>
      <c r="D74" s="136">
        <v>299</v>
      </c>
      <c r="E74" s="33" t="s">
        <v>44</v>
      </c>
      <c r="F74" s="34"/>
      <c r="G74" s="35"/>
      <c r="H74" s="36" t="e">
        <f t="shared" si="5"/>
        <v>#VALUE!</v>
      </c>
      <c r="I74" s="37">
        <f t="shared" si="9"/>
        <v>0</v>
      </c>
      <c r="J74" s="49"/>
      <c r="K74" s="23" t="s">
        <v>58</v>
      </c>
      <c r="L74" s="52"/>
      <c r="M74" s="52"/>
      <c r="N74" s="52"/>
    </row>
    <row r="75" spans="1:14" ht="25.5" x14ac:dyDescent="0.25">
      <c r="A75" s="141" t="s">
        <v>238</v>
      </c>
      <c r="B75" s="139" t="s">
        <v>32</v>
      </c>
      <c r="C75" s="142" t="s">
        <v>14</v>
      </c>
      <c r="D75" s="142">
        <v>299</v>
      </c>
      <c r="E75" s="109"/>
      <c r="F75" s="103"/>
      <c r="G75" s="110" t="s">
        <v>45</v>
      </c>
      <c r="H75" s="116"/>
      <c r="I75" s="117"/>
      <c r="J75" s="160" t="e">
        <f>D75*G75</f>
        <v>#VALUE!</v>
      </c>
      <c r="K75" s="108"/>
      <c r="L75" s="53"/>
      <c r="M75" s="53"/>
      <c r="N75" s="53"/>
    </row>
    <row r="76" spans="1:14" ht="25.5" x14ac:dyDescent="0.25">
      <c r="A76" s="143" t="s">
        <v>239</v>
      </c>
      <c r="B76" s="135" t="s">
        <v>91</v>
      </c>
      <c r="C76" s="144" t="s">
        <v>14</v>
      </c>
      <c r="D76" s="144">
        <v>299</v>
      </c>
      <c r="E76" s="102" t="s">
        <v>44</v>
      </c>
      <c r="F76" s="103"/>
      <c r="G76" s="104"/>
      <c r="H76" s="105" t="e">
        <f>D76*E76</f>
        <v>#VALUE!</v>
      </c>
      <c r="I76" s="106">
        <f>D76*F76</f>
        <v>0</v>
      </c>
      <c r="J76" s="161"/>
      <c r="K76" s="108" t="s">
        <v>58</v>
      </c>
      <c r="L76" s="53"/>
      <c r="M76" s="53"/>
      <c r="N76" s="53"/>
    </row>
    <row r="77" spans="1:14" ht="38.25" x14ac:dyDescent="0.25">
      <c r="A77" s="141" t="s">
        <v>240</v>
      </c>
      <c r="B77" s="145" t="s">
        <v>102</v>
      </c>
      <c r="C77" s="144" t="s">
        <v>14</v>
      </c>
      <c r="D77" s="142">
        <v>8</v>
      </c>
      <c r="E77" s="109"/>
      <c r="F77" s="103"/>
      <c r="G77" s="110" t="s">
        <v>45</v>
      </c>
      <c r="H77" s="116"/>
      <c r="I77" s="117"/>
      <c r="J77" s="160" t="e">
        <f>D77*G77</f>
        <v>#VALUE!</v>
      </c>
      <c r="K77" s="108"/>
      <c r="L77" s="53"/>
      <c r="M77" s="53"/>
      <c r="N77" s="53"/>
    </row>
    <row r="78" spans="1:14" x14ac:dyDescent="0.25">
      <c r="A78" s="143" t="s">
        <v>42</v>
      </c>
      <c r="B78" s="137" t="s">
        <v>103</v>
      </c>
      <c r="C78" s="144" t="s">
        <v>14</v>
      </c>
      <c r="D78" s="144">
        <v>3</v>
      </c>
      <c r="E78" s="102" t="s">
        <v>44</v>
      </c>
      <c r="F78" s="103"/>
      <c r="G78" s="111"/>
      <c r="H78" s="105" t="e">
        <f>D78*E78</f>
        <v>#VALUE!</v>
      </c>
      <c r="I78" s="106">
        <f>D78*F78</f>
        <v>0</v>
      </c>
      <c r="J78" s="107"/>
      <c r="K78" s="108" t="s">
        <v>58</v>
      </c>
      <c r="L78" s="53"/>
      <c r="M78" s="53"/>
      <c r="N78" s="53"/>
    </row>
    <row r="79" spans="1:14" x14ac:dyDescent="0.25">
      <c r="A79" s="143" t="s">
        <v>241</v>
      </c>
      <c r="B79" s="137" t="s">
        <v>104</v>
      </c>
      <c r="C79" s="144" t="s">
        <v>14</v>
      </c>
      <c r="D79" s="144">
        <v>5</v>
      </c>
      <c r="E79" s="102" t="s">
        <v>44</v>
      </c>
      <c r="F79" s="103"/>
      <c r="G79" s="104"/>
      <c r="H79" s="105" t="e">
        <f>D79*E79</f>
        <v>#VALUE!</v>
      </c>
      <c r="I79" s="106">
        <f>D79*F79</f>
        <v>0</v>
      </c>
      <c r="J79" s="107"/>
      <c r="K79" s="108" t="s">
        <v>58</v>
      </c>
      <c r="L79" s="53"/>
      <c r="M79" s="53"/>
      <c r="N79" s="53"/>
    </row>
    <row r="80" spans="1:14" ht="15.75" thickBot="1" x14ac:dyDescent="0.3">
      <c r="A80" s="20"/>
      <c r="B80" s="71" t="s">
        <v>54</v>
      </c>
      <c r="C80" s="20"/>
      <c r="D80" s="20"/>
      <c r="E80" s="40"/>
      <c r="F80" s="41"/>
      <c r="G80" s="42"/>
      <c r="H80" s="68" t="e">
        <f>SUM(H21:H79)</f>
        <v>#VALUE!</v>
      </c>
      <c r="I80" s="69">
        <f>SUM(I21:I79)</f>
        <v>0</v>
      </c>
      <c r="J80" s="70" t="e">
        <f>SUM(J21:J79)</f>
        <v>#VALUE!</v>
      </c>
      <c r="K80" s="20"/>
      <c r="L80" s="20"/>
      <c r="M80" s="20"/>
      <c r="N80" s="20"/>
    </row>
    <row r="81" spans="1:14" ht="34.5" customHeight="1" thickBot="1" x14ac:dyDescent="0.3">
      <c r="A81" s="176" t="s">
        <v>370</v>
      </c>
      <c r="B81" s="177"/>
      <c r="C81" s="177"/>
      <c r="D81" s="177"/>
      <c r="E81" s="177"/>
      <c r="F81" s="177"/>
      <c r="G81" s="177"/>
      <c r="H81" s="177"/>
      <c r="I81" s="177"/>
      <c r="J81" s="43"/>
      <c r="K81" s="15"/>
      <c r="L81" s="16"/>
      <c r="M81" s="16"/>
      <c r="N81" s="17"/>
    </row>
    <row r="82" spans="1:14" ht="51.75" customHeight="1" x14ac:dyDescent="0.25">
      <c r="A82" s="131">
        <v>18</v>
      </c>
      <c r="B82" s="132" t="s">
        <v>124</v>
      </c>
      <c r="C82" s="131" t="s">
        <v>23</v>
      </c>
      <c r="D82" s="151">
        <v>100.85</v>
      </c>
      <c r="E82" s="30"/>
      <c r="F82" s="31"/>
      <c r="G82" s="118" t="s">
        <v>45</v>
      </c>
      <c r="H82" s="72"/>
      <c r="I82" s="31"/>
      <c r="J82" s="158" t="e">
        <f>D82*G82</f>
        <v>#VALUE!</v>
      </c>
      <c r="K82" s="51"/>
      <c r="L82" s="51"/>
      <c r="M82" s="51"/>
      <c r="N82" s="51"/>
    </row>
    <row r="83" spans="1:14" ht="25.5" x14ac:dyDescent="0.25">
      <c r="A83" s="134" t="s">
        <v>242</v>
      </c>
      <c r="B83" s="135" t="s">
        <v>125</v>
      </c>
      <c r="C83" s="136" t="s">
        <v>64</v>
      </c>
      <c r="D83" s="148">
        <v>24</v>
      </c>
      <c r="E83" s="33" t="s">
        <v>44</v>
      </c>
      <c r="F83" s="34"/>
      <c r="G83" s="63"/>
      <c r="H83" s="73" t="e">
        <f t="shared" ref="H83:H85" si="16">D83*E83</f>
        <v>#VALUE!</v>
      </c>
      <c r="I83" s="37">
        <f t="shared" si="9"/>
        <v>0</v>
      </c>
      <c r="J83" s="114"/>
      <c r="K83" s="23" t="s">
        <v>58</v>
      </c>
      <c r="L83" s="52"/>
      <c r="M83" s="52"/>
      <c r="N83" s="52"/>
    </row>
    <row r="84" spans="1:14" ht="25.5" x14ac:dyDescent="0.25">
      <c r="A84" s="134" t="s">
        <v>243</v>
      </c>
      <c r="B84" s="135" t="s">
        <v>126</v>
      </c>
      <c r="C84" s="136" t="s">
        <v>64</v>
      </c>
      <c r="D84" s="148">
        <v>9</v>
      </c>
      <c r="E84" s="33" t="s">
        <v>44</v>
      </c>
      <c r="F84" s="34"/>
      <c r="G84" s="63"/>
      <c r="H84" s="73" t="e">
        <f t="shared" si="16"/>
        <v>#VALUE!</v>
      </c>
      <c r="I84" s="37">
        <f t="shared" si="9"/>
        <v>0</v>
      </c>
      <c r="J84" s="114"/>
      <c r="K84" s="23" t="s">
        <v>58</v>
      </c>
      <c r="L84" s="52"/>
      <c r="M84" s="52"/>
      <c r="N84" s="52"/>
    </row>
    <row r="85" spans="1:14" x14ac:dyDescent="0.25">
      <c r="A85" s="134" t="s">
        <v>244</v>
      </c>
      <c r="B85" s="135" t="s">
        <v>21</v>
      </c>
      <c r="C85" s="136" t="s">
        <v>22</v>
      </c>
      <c r="D85" s="148">
        <v>226.91</v>
      </c>
      <c r="E85" s="33" t="s">
        <v>44</v>
      </c>
      <c r="F85" s="34"/>
      <c r="G85" s="35"/>
      <c r="H85" s="73" t="e">
        <f t="shared" si="16"/>
        <v>#VALUE!</v>
      </c>
      <c r="I85" s="37">
        <f t="shared" si="9"/>
        <v>0</v>
      </c>
      <c r="J85" s="49"/>
      <c r="K85" s="23" t="s">
        <v>58</v>
      </c>
      <c r="L85" s="52"/>
      <c r="M85" s="52"/>
      <c r="N85" s="52"/>
    </row>
    <row r="86" spans="1:14" ht="51.75" customHeight="1" x14ac:dyDescent="0.25">
      <c r="A86" s="140">
        <v>19</v>
      </c>
      <c r="B86" s="139" t="s">
        <v>128</v>
      </c>
      <c r="C86" s="140" t="s">
        <v>23</v>
      </c>
      <c r="D86" s="147">
        <v>385.31</v>
      </c>
      <c r="E86" s="38"/>
      <c r="F86" s="34"/>
      <c r="G86" s="100" t="s">
        <v>45</v>
      </c>
      <c r="H86" s="74"/>
      <c r="I86" s="34"/>
      <c r="J86" s="158" t="e">
        <f>D86*G86</f>
        <v>#VALUE!</v>
      </c>
      <c r="K86" s="52"/>
      <c r="L86" s="52"/>
      <c r="M86" s="52"/>
      <c r="N86" s="52"/>
    </row>
    <row r="87" spans="1:14" x14ac:dyDescent="0.25">
      <c r="A87" s="134" t="s">
        <v>245</v>
      </c>
      <c r="B87" s="135" t="s">
        <v>28</v>
      </c>
      <c r="C87" s="136" t="s">
        <v>64</v>
      </c>
      <c r="D87" s="148">
        <v>30</v>
      </c>
      <c r="E87" s="33" t="s">
        <v>44</v>
      </c>
      <c r="F87" s="34"/>
      <c r="G87" s="63"/>
      <c r="H87" s="73" t="e">
        <f t="shared" ref="H87:H132" si="17">D87*E87</f>
        <v>#VALUE!</v>
      </c>
      <c r="I87" s="37">
        <f t="shared" ref="I87:I94" si="18">D87*F87</f>
        <v>0</v>
      </c>
      <c r="J87" s="114"/>
      <c r="K87" s="23" t="s">
        <v>58</v>
      </c>
      <c r="L87" s="52"/>
      <c r="M87" s="52"/>
      <c r="N87" s="52"/>
    </row>
    <row r="88" spans="1:14" ht="25.5" x14ac:dyDescent="0.25">
      <c r="A88" s="134" t="s">
        <v>246</v>
      </c>
      <c r="B88" s="135" t="s">
        <v>129</v>
      </c>
      <c r="C88" s="136" t="s">
        <v>64</v>
      </c>
      <c r="D88" s="148">
        <v>44</v>
      </c>
      <c r="E88" s="33" t="s">
        <v>44</v>
      </c>
      <c r="F88" s="34"/>
      <c r="G88" s="63"/>
      <c r="H88" s="73" t="e">
        <f t="shared" si="17"/>
        <v>#VALUE!</v>
      </c>
      <c r="I88" s="37">
        <f t="shared" si="18"/>
        <v>0</v>
      </c>
      <c r="J88" s="114"/>
      <c r="K88" s="23" t="s">
        <v>58</v>
      </c>
      <c r="L88" s="52"/>
      <c r="M88" s="52"/>
      <c r="N88" s="52"/>
    </row>
    <row r="89" spans="1:14" x14ac:dyDescent="0.25">
      <c r="A89" s="134" t="s">
        <v>247</v>
      </c>
      <c r="B89" s="135" t="s">
        <v>130</v>
      </c>
      <c r="C89" s="136" t="s">
        <v>131</v>
      </c>
      <c r="D89" s="148">
        <v>107</v>
      </c>
      <c r="E89" s="33" t="s">
        <v>44</v>
      </c>
      <c r="F89" s="34"/>
      <c r="G89" s="63"/>
      <c r="H89" s="73" t="e">
        <f t="shared" si="17"/>
        <v>#VALUE!</v>
      </c>
      <c r="I89" s="37">
        <f t="shared" si="18"/>
        <v>0</v>
      </c>
      <c r="J89" s="114"/>
      <c r="K89" s="23" t="s">
        <v>58</v>
      </c>
      <c r="L89" s="52"/>
      <c r="M89" s="52"/>
      <c r="N89" s="52"/>
    </row>
    <row r="90" spans="1:14" x14ac:dyDescent="0.25">
      <c r="A90" s="134" t="s">
        <v>248</v>
      </c>
      <c r="B90" s="135" t="s">
        <v>63</v>
      </c>
      <c r="C90" s="136" t="s">
        <v>22</v>
      </c>
      <c r="D90" s="148">
        <v>982.54</v>
      </c>
      <c r="E90" s="33" t="s">
        <v>44</v>
      </c>
      <c r="F90" s="34"/>
      <c r="G90" s="35"/>
      <c r="H90" s="73" t="e">
        <f t="shared" si="17"/>
        <v>#VALUE!</v>
      </c>
      <c r="I90" s="37">
        <f t="shared" si="18"/>
        <v>0</v>
      </c>
      <c r="J90" s="49"/>
      <c r="K90" s="23" t="s">
        <v>58</v>
      </c>
      <c r="L90" s="52"/>
      <c r="M90" s="52"/>
      <c r="N90" s="52"/>
    </row>
    <row r="91" spans="1:14" ht="51" x14ac:dyDescent="0.25">
      <c r="A91" s="138" t="s">
        <v>249</v>
      </c>
      <c r="B91" s="139" t="s">
        <v>132</v>
      </c>
      <c r="C91" s="140" t="s">
        <v>23</v>
      </c>
      <c r="D91" s="147">
        <v>51.08</v>
      </c>
      <c r="E91" s="101"/>
      <c r="F91" s="34"/>
      <c r="G91" s="39" t="s">
        <v>45</v>
      </c>
      <c r="H91" s="119"/>
      <c r="I91" s="113"/>
      <c r="J91" s="158" t="e">
        <f t="shared" ref="J91" si="19">D91*G91</f>
        <v>#VALUE!</v>
      </c>
      <c r="K91" s="23"/>
      <c r="L91" s="52"/>
      <c r="M91" s="52"/>
      <c r="N91" s="52"/>
    </row>
    <row r="92" spans="1:14" x14ac:dyDescent="0.25">
      <c r="A92" s="134" t="s">
        <v>251</v>
      </c>
      <c r="B92" s="135" t="s">
        <v>21</v>
      </c>
      <c r="C92" s="136" t="s">
        <v>22</v>
      </c>
      <c r="D92" s="148">
        <v>62.32</v>
      </c>
      <c r="E92" s="33" t="s">
        <v>44</v>
      </c>
      <c r="F92" s="34"/>
      <c r="G92" s="35"/>
      <c r="H92" s="73" t="e">
        <f t="shared" si="17"/>
        <v>#VALUE!</v>
      </c>
      <c r="I92" s="37">
        <f t="shared" si="18"/>
        <v>0</v>
      </c>
      <c r="J92" s="156"/>
      <c r="K92" s="23" t="s">
        <v>58</v>
      </c>
      <c r="L92" s="52"/>
      <c r="M92" s="52"/>
      <c r="N92" s="52"/>
    </row>
    <row r="93" spans="1:14" ht="25.5" x14ac:dyDescent="0.25">
      <c r="A93" s="134" t="s">
        <v>252</v>
      </c>
      <c r="B93" s="135" t="s">
        <v>133</v>
      </c>
      <c r="C93" s="136" t="s">
        <v>64</v>
      </c>
      <c r="D93" s="148">
        <v>21</v>
      </c>
      <c r="E93" s="33" t="s">
        <v>44</v>
      </c>
      <c r="F93" s="34"/>
      <c r="G93" s="63"/>
      <c r="H93" s="73" t="e">
        <f t="shared" si="17"/>
        <v>#VALUE!</v>
      </c>
      <c r="I93" s="37">
        <f t="shared" si="18"/>
        <v>0</v>
      </c>
      <c r="J93" s="159"/>
      <c r="K93" s="23" t="s">
        <v>58</v>
      </c>
      <c r="L93" s="52"/>
      <c r="M93" s="52"/>
      <c r="N93" s="52"/>
    </row>
    <row r="94" spans="1:14" ht="25.5" x14ac:dyDescent="0.25">
      <c r="A94" s="134" t="s">
        <v>253</v>
      </c>
      <c r="B94" s="135" t="s">
        <v>134</v>
      </c>
      <c r="C94" s="136" t="s">
        <v>64</v>
      </c>
      <c r="D94" s="148">
        <v>9</v>
      </c>
      <c r="E94" s="33" t="s">
        <v>44</v>
      </c>
      <c r="F94" s="34"/>
      <c r="G94" s="63"/>
      <c r="H94" s="73" t="e">
        <f t="shared" si="17"/>
        <v>#VALUE!</v>
      </c>
      <c r="I94" s="37">
        <f t="shared" si="18"/>
        <v>0</v>
      </c>
      <c r="J94" s="159"/>
      <c r="K94" s="23" t="s">
        <v>58</v>
      </c>
      <c r="L94" s="52"/>
      <c r="M94" s="52"/>
      <c r="N94" s="52"/>
    </row>
    <row r="95" spans="1:14" ht="25.5" x14ac:dyDescent="0.25">
      <c r="A95" s="140">
        <v>21</v>
      </c>
      <c r="B95" s="150" t="s">
        <v>51</v>
      </c>
      <c r="C95" s="140" t="s">
        <v>39</v>
      </c>
      <c r="D95" s="147">
        <v>4.8070000000000004</v>
      </c>
      <c r="E95" s="38"/>
      <c r="F95" s="34"/>
      <c r="G95" s="39" t="s">
        <v>45</v>
      </c>
      <c r="H95" s="74"/>
      <c r="I95" s="34"/>
      <c r="J95" s="158" t="e">
        <f t="shared" ref="J95" si="20">D95*G95</f>
        <v>#VALUE!</v>
      </c>
      <c r="K95" s="52"/>
      <c r="L95" s="52"/>
      <c r="M95" s="52"/>
      <c r="N95" s="52"/>
    </row>
    <row r="96" spans="1:14" ht="15.75" x14ac:dyDescent="0.25">
      <c r="A96" s="134" t="s">
        <v>250</v>
      </c>
      <c r="B96" s="135" t="s">
        <v>24</v>
      </c>
      <c r="C96" s="136" t="s">
        <v>19</v>
      </c>
      <c r="D96" s="148">
        <v>426</v>
      </c>
      <c r="E96" s="33" t="s">
        <v>44</v>
      </c>
      <c r="F96" s="34"/>
      <c r="G96" s="35"/>
      <c r="H96" s="73" t="e">
        <f t="shared" si="17"/>
        <v>#VALUE!</v>
      </c>
      <c r="I96" s="37">
        <f t="shared" ref="I96:I99" si="21">D96*F96</f>
        <v>0</v>
      </c>
      <c r="J96" s="49"/>
      <c r="K96" s="23" t="s">
        <v>58</v>
      </c>
      <c r="L96" s="52"/>
      <c r="M96" s="52"/>
      <c r="N96" s="52"/>
    </row>
    <row r="97" spans="1:14" x14ac:dyDescent="0.25">
      <c r="A97" s="134" t="s">
        <v>254</v>
      </c>
      <c r="B97" s="135" t="s">
        <v>25</v>
      </c>
      <c r="C97" s="136" t="s">
        <v>22</v>
      </c>
      <c r="D97" s="148">
        <v>250</v>
      </c>
      <c r="E97" s="33" t="s">
        <v>44</v>
      </c>
      <c r="F97" s="34"/>
      <c r="G97" s="35"/>
      <c r="H97" s="73" t="e">
        <f t="shared" si="17"/>
        <v>#VALUE!</v>
      </c>
      <c r="I97" s="37">
        <f t="shared" si="21"/>
        <v>0</v>
      </c>
      <c r="J97" s="49"/>
      <c r="K97" s="23" t="s">
        <v>58</v>
      </c>
      <c r="L97" s="52"/>
      <c r="M97" s="52"/>
      <c r="N97" s="52"/>
    </row>
    <row r="98" spans="1:14" x14ac:dyDescent="0.25">
      <c r="A98" s="134" t="s">
        <v>255</v>
      </c>
      <c r="B98" s="135" t="s">
        <v>135</v>
      </c>
      <c r="C98" s="136" t="s">
        <v>23</v>
      </c>
      <c r="D98" s="148">
        <v>154</v>
      </c>
      <c r="E98" s="33" t="s">
        <v>44</v>
      </c>
      <c r="F98" s="34"/>
      <c r="G98" s="35"/>
      <c r="H98" s="73" t="e">
        <f t="shared" si="17"/>
        <v>#VALUE!</v>
      </c>
      <c r="I98" s="37">
        <f t="shared" si="21"/>
        <v>0</v>
      </c>
      <c r="J98" s="49"/>
      <c r="K98" s="23" t="s">
        <v>58</v>
      </c>
      <c r="L98" s="52"/>
      <c r="M98" s="52"/>
      <c r="N98" s="52"/>
    </row>
    <row r="99" spans="1:14" x14ac:dyDescent="0.25">
      <c r="A99" s="134" t="s">
        <v>256</v>
      </c>
      <c r="B99" s="135" t="s">
        <v>34</v>
      </c>
      <c r="C99" s="136" t="s">
        <v>22</v>
      </c>
      <c r="D99" s="148">
        <v>328</v>
      </c>
      <c r="E99" s="33" t="s">
        <v>44</v>
      </c>
      <c r="F99" s="34"/>
      <c r="G99" s="35"/>
      <c r="H99" s="73" t="e">
        <f t="shared" si="17"/>
        <v>#VALUE!</v>
      </c>
      <c r="I99" s="37">
        <f t="shared" si="21"/>
        <v>0</v>
      </c>
      <c r="J99" s="49"/>
      <c r="K99" s="23" t="s">
        <v>58</v>
      </c>
      <c r="L99" s="52"/>
      <c r="M99" s="52"/>
      <c r="N99" s="52"/>
    </row>
    <row r="100" spans="1:14" ht="30.75" customHeight="1" x14ac:dyDescent="0.25">
      <c r="A100" s="140">
        <v>22</v>
      </c>
      <c r="B100" s="139" t="s">
        <v>157</v>
      </c>
      <c r="C100" s="140" t="s">
        <v>14</v>
      </c>
      <c r="D100" s="147">
        <f>D101+D102+D103+D104+D105+D106+D107</f>
        <v>527</v>
      </c>
      <c r="E100" s="38"/>
      <c r="F100" s="34"/>
      <c r="G100" s="39" t="s">
        <v>45</v>
      </c>
      <c r="H100" s="74"/>
      <c r="I100" s="34"/>
      <c r="J100" s="158" t="e">
        <f t="shared" ref="J100" si="22">D100*G100</f>
        <v>#VALUE!</v>
      </c>
      <c r="K100" s="52"/>
      <c r="L100" s="52"/>
      <c r="M100" s="52"/>
      <c r="N100" s="52"/>
    </row>
    <row r="101" spans="1:14" ht="48" customHeight="1" x14ac:dyDescent="0.25">
      <c r="A101" s="134" t="s">
        <v>257</v>
      </c>
      <c r="B101" s="120" t="s">
        <v>158</v>
      </c>
      <c r="C101" s="136" t="s">
        <v>14</v>
      </c>
      <c r="D101" s="148">
        <v>2</v>
      </c>
      <c r="E101" s="33" t="s">
        <v>44</v>
      </c>
      <c r="F101" s="34"/>
      <c r="G101" s="35"/>
      <c r="H101" s="73" t="e">
        <f t="shared" si="17"/>
        <v>#VALUE!</v>
      </c>
      <c r="I101" s="37">
        <f t="shared" ref="I101:I107" si="23">D101*F101</f>
        <v>0</v>
      </c>
      <c r="J101" s="156"/>
      <c r="K101" s="23" t="s">
        <v>58</v>
      </c>
      <c r="L101" s="52"/>
      <c r="M101" s="52"/>
      <c r="N101" s="52"/>
    </row>
    <row r="102" spans="1:14" ht="48" customHeight="1" x14ac:dyDescent="0.25">
      <c r="A102" s="134" t="s">
        <v>43</v>
      </c>
      <c r="B102" s="120" t="s">
        <v>371</v>
      </c>
      <c r="C102" s="136" t="s">
        <v>14</v>
      </c>
      <c r="D102" s="148">
        <v>3</v>
      </c>
      <c r="E102" s="33" t="s">
        <v>44</v>
      </c>
      <c r="F102" s="34"/>
      <c r="G102" s="35"/>
      <c r="H102" s="73" t="e">
        <f t="shared" si="17"/>
        <v>#VALUE!</v>
      </c>
      <c r="I102" s="37">
        <f t="shared" si="23"/>
        <v>0</v>
      </c>
      <c r="J102" s="156"/>
      <c r="K102" s="23" t="s">
        <v>58</v>
      </c>
      <c r="L102" s="52"/>
      <c r="M102" s="52"/>
      <c r="N102" s="52"/>
    </row>
    <row r="103" spans="1:14" ht="38.25" x14ac:dyDescent="0.25">
      <c r="A103" s="134" t="s">
        <v>258</v>
      </c>
      <c r="B103" s="120" t="s">
        <v>159</v>
      </c>
      <c r="C103" s="136" t="s">
        <v>14</v>
      </c>
      <c r="D103" s="148">
        <v>8</v>
      </c>
      <c r="E103" s="33" t="s">
        <v>44</v>
      </c>
      <c r="F103" s="34"/>
      <c r="G103" s="35"/>
      <c r="H103" s="73" t="e">
        <f t="shared" si="17"/>
        <v>#VALUE!</v>
      </c>
      <c r="I103" s="37">
        <f t="shared" si="23"/>
        <v>0</v>
      </c>
      <c r="J103" s="156"/>
      <c r="K103" s="23" t="s">
        <v>58</v>
      </c>
      <c r="L103" s="52"/>
      <c r="M103" s="52"/>
      <c r="N103" s="52"/>
    </row>
    <row r="104" spans="1:14" ht="53.25" customHeight="1" x14ac:dyDescent="0.25">
      <c r="A104" s="134" t="s">
        <v>259</v>
      </c>
      <c r="B104" s="135" t="s">
        <v>162</v>
      </c>
      <c r="C104" s="136" t="s">
        <v>14</v>
      </c>
      <c r="D104" s="148">
        <v>138</v>
      </c>
      <c r="E104" s="33" t="s">
        <v>44</v>
      </c>
      <c r="F104" s="34"/>
      <c r="G104" s="35"/>
      <c r="H104" s="73" t="e">
        <f t="shared" si="17"/>
        <v>#VALUE!</v>
      </c>
      <c r="I104" s="37">
        <f t="shared" si="23"/>
        <v>0</v>
      </c>
      <c r="J104" s="156"/>
      <c r="K104" s="23" t="s">
        <v>58</v>
      </c>
      <c r="L104" s="52"/>
      <c r="M104" s="52"/>
      <c r="N104" s="52"/>
    </row>
    <row r="105" spans="1:14" ht="57" customHeight="1" x14ac:dyDescent="0.25">
      <c r="A105" s="134" t="s">
        <v>260</v>
      </c>
      <c r="B105" s="135" t="s">
        <v>163</v>
      </c>
      <c r="C105" s="136" t="s">
        <v>14</v>
      </c>
      <c r="D105" s="148">
        <v>115</v>
      </c>
      <c r="E105" s="33" t="s">
        <v>44</v>
      </c>
      <c r="F105" s="34"/>
      <c r="G105" s="35"/>
      <c r="H105" s="73" t="e">
        <f t="shared" si="17"/>
        <v>#VALUE!</v>
      </c>
      <c r="I105" s="37">
        <f t="shared" si="23"/>
        <v>0</v>
      </c>
      <c r="J105" s="156"/>
      <c r="K105" s="23" t="s">
        <v>58</v>
      </c>
      <c r="L105" s="52"/>
      <c r="M105" s="52"/>
      <c r="N105" s="52"/>
    </row>
    <row r="106" spans="1:14" ht="57" customHeight="1" x14ac:dyDescent="0.25">
      <c r="A106" s="134" t="s">
        <v>261</v>
      </c>
      <c r="B106" s="135" t="s">
        <v>161</v>
      </c>
      <c r="C106" s="136" t="s">
        <v>14</v>
      </c>
      <c r="D106" s="148">
        <v>138</v>
      </c>
      <c r="E106" s="33" t="s">
        <v>44</v>
      </c>
      <c r="F106" s="34"/>
      <c r="G106" s="35"/>
      <c r="H106" s="73" t="e">
        <f t="shared" si="17"/>
        <v>#VALUE!</v>
      </c>
      <c r="I106" s="37">
        <f t="shared" si="23"/>
        <v>0</v>
      </c>
      <c r="J106" s="156"/>
      <c r="K106" s="23" t="s">
        <v>58</v>
      </c>
      <c r="L106" s="52"/>
      <c r="M106" s="52"/>
      <c r="N106" s="52"/>
    </row>
    <row r="107" spans="1:14" ht="54" customHeight="1" x14ac:dyDescent="0.25">
      <c r="A107" s="134" t="s">
        <v>372</v>
      </c>
      <c r="B107" s="135" t="s">
        <v>160</v>
      </c>
      <c r="C107" s="136" t="s">
        <v>14</v>
      </c>
      <c r="D107" s="148">
        <v>123</v>
      </c>
      <c r="E107" s="33" t="s">
        <v>44</v>
      </c>
      <c r="F107" s="34"/>
      <c r="G107" s="35"/>
      <c r="H107" s="73" t="e">
        <f t="shared" si="17"/>
        <v>#VALUE!</v>
      </c>
      <c r="I107" s="37">
        <f t="shared" si="23"/>
        <v>0</v>
      </c>
      <c r="J107" s="156"/>
      <c r="K107" s="23" t="s">
        <v>58</v>
      </c>
      <c r="L107" s="52"/>
      <c r="M107" s="52"/>
      <c r="N107" s="52"/>
    </row>
    <row r="108" spans="1:14" ht="31.5" customHeight="1" x14ac:dyDescent="0.25">
      <c r="A108" s="138" t="s">
        <v>262</v>
      </c>
      <c r="B108" s="139" t="s">
        <v>164</v>
      </c>
      <c r="C108" s="140" t="s">
        <v>14</v>
      </c>
      <c r="D108" s="147">
        <v>3</v>
      </c>
      <c r="E108" s="101"/>
      <c r="F108" s="34"/>
      <c r="G108" s="100" t="s">
        <v>45</v>
      </c>
      <c r="H108" s="119"/>
      <c r="I108" s="113"/>
      <c r="J108" s="158" t="e">
        <f>D108*G108</f>
        <v>#VALUE!</v>
      </c>
      <c r="K108" s="23"/>
      <c r="L108" s="52"/>
      <c r="M108" s="52"/>
      <c r="N108" s="52"/>
    </row>
    <row r="109" spans="1:14" ht="54" customHeight="1" x14ac:dyDescent="0.25">
      <c r="A109" s="134" t="s">
        <v>263</v>
      </c>
      <c r="B109" s="120" t="s">
        <v>165</v>
      </c>
      <c r="C109" s="136" t="s">
        <v>14</v>
      </c>
      <c r="D109" s="148">
        <v>3</v>
      </c>
      <c r="E109" s="33" t="s">
        <v>44</v>
      </c>
      <c r="F109" s="34"/>
      <c r="G109" s="35"/>
      <c r="H109" s="73" t="e">
        <f>D109*E109</f>
        <v>#VALUE!</v>
      </c>
      <c r="I109" s="37">
        <f>D109*F109</f>
        <v>0</v>
      </c>
      <c r="J109" s="49"/>
      <c r="K109" s="23" t="s">
        <v>58</v>
      </c>
      <c r="L109" s="52"/>
      <c r="M109" s="52"/>
      <c r="N109" s="52"/>
    </row>
    <row r="110" spans="1:14" ht="33" customHeight="1" x14ac:dyDescent="0.25">
      <c r="A110" s="140">
        <v>24</v>
      </c>
      <c r="B110" s="139" t="s">
        <v>137</v>
      </c>
      <c r="C110" s="149" t="s">
        <v>29</v>
      </c>
      <c r="D110" s="147">
        <v>8</v>
      </c>
      <c r="E110" s="38"/>
      <c r="F110" s="34"/>
      <c r="G110" s="39" t="s">
        <v>45</v>
      </c>
      <c r="H110" s="74"/>
      <c r="I110" s="34"/>
      <c r="J110" s="158" t="e">
        <f t="shared" ref="J110" si="24">D110*G110</f>
        <v>#VALUE!</v>
      </c>
      <c r="K110" s="52"/>
      <c r="L110" s="52"/>
      <c r="M110" s="52"/>
      <c r="N110" s="52"/>
    </row>
    <row r="111" spans="1:14" ht="25.5" x14ac:dyDescent="0.25">
      <c r="A111" s="134" t="s">
        <v>264</v>
      </c>
      <c r="B111" s="135" t="s">
        <v>138</v>
      </c>
      <c r="C111" s="136" t="s">
        <v>14</v>
      </c>
      <c r="D111" s="148">
        <v>8</v>
      </c>
      <c r="E111" s="33" t="s">
        <v>44</v>
      </c>
      <c r="F111" s="34"/>
      <c r="G111" s="35"/>
      <c r="H111" s="73" t="e">
        <f t="shared" si="17"/>
        <v>#VALUE!</v>
      </c>
      <c r="I111" s="37">
        <f t="shared" ref="I111:I112" si="25">D111*F111</f>
        <v>0</v>
      </c>
      <c r="J111" s="156"/>
      <c r="K111" s="23" t="s">
        <v>58</v>
      </c>
      <c r="L111" s="52"/>
      <c r="M111" s="52"/>
      <c r="N111" s="52"/>
    </row>
    <row r="112" spans="1:14" x14ac:dyDescent="0.25">
      <c r="A112" s="134" t="s">
        <v>265</v>
      </c>
      <c r="B112" s="135" t="s">
        <v>139</v>
      </c>
      <c r="C112" s="136" t="s">
        <v>14</v>
      </c>
      <c r="D112" s="148">
        <v>8</v>
      </c>
      <c r="E112" s="33" t="s">
        <v>44</v>
      </c>
      <c r="F112" s="34"/>
      <c r="G112" s="35"/>
      <c r="H112" s="73" t="e">
        <f>D112*E112</f>
        <v>#VALUE!</v>
      </c>
      <c r="I112" s="37">
        <f t="shared" si="25"/>
        <v>0</v>
      </c>
      <c r="J112" s="156"/>
      <c r="K112" s="23" t="s">
        <v>58</v>
      </c>
      <c r="L112" s="52"/>
      <c r="M112" s="52"/>
      <c r="N112" s="52"/>
    </row>
    <row r="113" spans="1:14" ht="38.25" x14ac:dyDescent="0.25">
      <c r="A113" s="138" t="s">
        <v>266</v>
      </c>
      <c r="B113" s="139" t="s">
        <v>140</v>
      </c>
      <c r="C113" s="140" t="s">
        <v>14</v>
      </c>
      <c r="D113" s="147">
        <v>13</v>
      </c>
      <c r="E113" s="101"/>
      <c r="F113" s="34"/>
      <c r="G113" s="100" t="s">
        <v>45</v>
      </c>
      <c r="H113" s="119"/>
      <c r="I113" s="113"/>
      <c r="J113" s="158" t="e">
        <f>D113*G113</f>
        <v>#VALUE!</v>
      </c>
      <c r="K113" s="23"/>
      <c r="L113" s="52"/>
      <c r="M113" s="52"/>
      <c r="N113" s="52"/>
    </row>
    <row r="114" spans="1:14" x14ac:dyDescent="0.25">
      <c r="A114" s="134" t="s">
        <v>267</v>
      </c>
      <c r="B114" s="135" t="s">
        <v>141</v>
      </c>
      <c r="C114" s="136" t="s">
        <v>14</v>
      </c>
      <c r="D114" s="148">
        <v>8</v>
      </c>
      <c r="E114" s="33" t="s">
        <v>44</v>
      </c>
      <c r="F114" s="34"/>
      <c r="G114" s="35"/>
      <c r="H114" s="73" t="e">
        <f t="shared" si="17"/>
        <v>#VALUE!</v>
      </c>
      <c r="I114" s="37">
        <f>D114*F114</f>
        <v>0</v>
      </c>
      <c r="J114" s="156"/>
      <c r="K114" s="23" t="s">
        <v>58</v>
      </c>
      <c r="L114" s="52"/>
      <c r="M114" s="52"/>
      <c r="N114" s="52"/>
    </row>
    <row r="115" spans="1:14" x14ac:dyDescent="0.25">
      <c r="A115" s="134" t="s">
        <v>268</v>
      </c>
      <c r="B115" s="135" t="s">
        <v>142</v>
      </c>
      <c r="C115" s="136" t="s">
        <v>14</v>
      </c>
      <c r="D115" s="148">
        <v>5</v>
      </c>
      <c r="E115" s="33" t="s">
        <v>44</v>
      </c>
      <c r="F115" s="34"/>
      <c r="G115" s="35"/>
      <c r="H115" s="73" t="e">
        <f t="shared" si="17"/>
        <v>#VALUE!</v>
      </c>
      <c r="I115" s="37">
        <f>D115*F115</f>
        <v>0</v>
      </c>
      <c r="J115" s="156"/>
      <c r="K115" s="23" t="s">
        <v>58</v>
      </c>
      <c r="L115" s="52"/>
      <c r="M115" s="52"/>
      <c r="N115" s="52"/>
    </row>
    <row r="116" spans="1:14" ht="38.25" x14ac:dyDescent="0.25">
      <c r="A116" s="138" t="s">
        <v>269</v>
      </c>
      <c r="B116" s="139" t="s">
        <v>143</v>
      </c>
      <c r="C116" s="140" t="s">
        <v>14</v>
      </c>
      <c r="D116" s="147">
        <v>3</v>
      </c>
      <c r="E116" s="101"/>
      <c r="F116" s="34"/>
      <c r="G116" s="100" t="s">
        <v>45</v>
      </c>
      <c r="H116" s="119"/>
      <c r="I116" s="113"/>
      <c r="J116" s="158" t="e">
        <f>D116*G116</f>
        <v>#VALUE!</v>
      </c>
      <c r="K116" s="23"/>
      <c r="L116" s="52"/>
      <c r="M116" s="52"/>
      <c r="N116" s="52"/>
    </row>
    <row r="117" spans="1:14" x14ac:dyDescent="0.25">
      <c r="A117" s="134" t="s">
        <v>270</v>
      </c>
      <c r="B117" s="135" t="s">
        <v>144</v>
      </c>
      <c r="C117" s="136" t="s">
        <v>14</v>
      </c>
      <c r="D117" s="148">
        <v>3</v>
      </c>
      <c r="E117" s="33" t="s">
        <v>44</v>
      </c>
      <c r="F117" s="34"/>
      <c r="G117" s="35"/>
      <c r="H117" s="73" t="e">
        <f>D117*E117</f>
        <v>#VALUE!</v>
      </c>
      <c r="I117" s="37">
        <f>D117*F117</f>
        <v>0</v>
      </c>
      <c r="J117" s="156"/>
      <c r="K117" s="23" t="s">
        <v>58</v>
      </c>
      <c r="L117" s="52"/>
      <c r="M117" s="52"/>
      <c r="N117" s="52"/>
    </row>
    <row r="118" spans="1:14" ht="25.5" x14ac:dyDescent="0.25">
      <c r="A118" s="140">
        <v>27</v>
      </c>
      <c r="B118" s="139" t="s">
        <v>145</v>
      </c>
      <c r="C118" s="140" t="s">
        <v>30</v>
      </c>
      <c r="D118" s="147">
        <v>8</v>
      </c>
      <c r="E118" s="38"/>
      <c r="F118" s="34"/>
      <c r="G118" s="39" t="s">
        <v>45</v>
      </c>
      <c r="H118" s="74"/>
      <c r="I118" s="34"/>
      <c r="J118" s="158" t="e">
        <f t="shared" ref="J118" si="26">D118*G118</f>
        <v>#VALUE!</v>
      </c>
      <c r="K118" s="52"/>
      <c r="L118" s="52"/>
      <c r="M118" s="52"/>
      <c r="N118" s="52"/>
    </row>
    <row r="119" spans="1:14" ht="25.5" x14ac:dyDescent="0.25">
      <c r="A119" s="134" t="s">
        <v>271</v>
      </c>
      <c r="B119" s="135" t="s">
        <v>146</v>
      </c>
      <c r="C119" s="136" t="s">
        <v>14</v>
      </c>
      <c r="D119" s="148">
        <v>3</v>
      </c>
      <c r="E119" s="33" t="s">
        <v>44</v>
      </c>
      <c r="F119" s="34"/>
      <c r="G119" s="35"/>
      <c r="H119" s="73" t="e">
        <f t="shared" si="17"/>
        <v>#VALUE!</v>
      </c>
      <c r="I119" s="37">
        <f t="shared" ref="I119:I122" si="27">D119*F119</f>
        <v>0</v>
      </c>
      <c r="J119" s="49"/>
      <c r="K119" s="23" t="s">
        <v>58</v>
      </c>
      <c r="L119" s="52"/>
      <c r="M119" s="52"/>
      <c r="N119" s="52"/>
    </row>
    <row r="120" spans="1:14" x14ac:dyDescent="0.25">
      <c r="A120" s="134" t="s">
        <v>272</v>
      </c>
      <c r="B120" s="135" t="s">
        <v>147</v>
      </c>
      <c r="C120" s="136" t="s">
        <v>14</v>
      </c>
      <c r="D120" s="148">
        <v>3</v>
      </c>
      <c r="E120" s="33" t="s">
        <v>44</v>
      </c>
      <c r="F120" s="34"/>
      <c r="G120" s="35"/>
      <c r="H120" s="73" t="e">
        <f t="shared" si="17"/>
        <v>#VALUE!</v>
      </c>
      <c r="I120" s="37">
        <f t="shared" si="27"/>
        <v>0</v>
      </c>
      <c r="J120" s="49"/>
      <c r="K120" s="23" t="s">
        <v>58</v>
      </c>
      <c r="L120" s="52"/>
      <c r="M120" s="52"/>
      <c r="N120" s="52"/>
    </row>
    <row r="121" spans="1:14" ht="25.5" x14ac:dyDescent="0.25">
      <c r="A121" s="134" t="s">
        <v>273</v>
      </c>
      <c r="B121" s="135" t="s">
        <v>148</v>
      </c>
      <c r="C121" s="136" t="s">
        <v>14</v>
      </c>
      <c r="D121" s="148">
        <v>5</v>
      </c>
      <c r="E121" s="33" t="s">
        <v>44</v>
      </c>
      <c r="F121" s="34"/>
      <c r="G121" s="35"/>
      <c r="H121" s="73" t="e">
        <f t="shared" si="17"/>
        <v>#VALUE!</v>
      </c>
      <c r="I121" s="37">
        <f t="shared" si="27"/>
        <v>0</v>
      </c>
      <c r="J121" s="49"/>
      <c r="K121" s="23" t="s">
        <v>58</v>
      </c>
      <c r="L121" s="52"/>
      <c r="M121" s="52"/>
      <c r="N121" s="52"/>
    </row>
    <row r="122" spans="1:14" x14ac:dyDescent="0.25">
      <c r="A122" s="134" t="s">
        <v>274</v>
      </c>
      <c r="B122" s="135" t="s">
        <v>149</v>
      </c>
      <c r="C122" s="136"/>
      <c r="D122" s="148">
        <v>5</v>
      </c>
      <c r="E122" s="33" t="s">
        <v>44</v>
      </c>
      <c r="F122" s="34"/>
      <c r="G122" s="35"/>
      <c r="H122" s="73" t="e">
        <f t="shared" si="17"/>
        <v>#VALUE!</v>
      </c>
      <c r="I122" s="37">
        <f t="shared" si="27"/>
        <v>0</v>
      </c>
      <c r="J122" s="49"/>
      <c r="K122" s="23" t="s">
        <v>58</v>
      </c>
      <c r="L122" s="52"/>
      <c r="M122" s="52"/>
      <c r="N122" s="52"/>
    </row>
    <row r="123" spans="1:14" ht="25.5" x14ac:dyDescent="0.25">
      <c r="A123" s="138" t="s">
        <v>275</v>
      </c>
      <c r="B123" s="139" t="s">
        <v>150</v>
      </c>
      <c r="C123" s="140" t="s">
        <v>14</v>
      </c>
      <c r="D123" s="147">
        <v>6</v>
      </c>
      <c r="E123" s="101"/>
      <c r="F123" s="34"/>
      <c r="G123" s="100" t="s">
        <v>45</v>
      </c>
      <c r="H123" s="119"/>
      <c r="I123" s="113"/>
      <c r="J123" s="158" t="e">
        <f>D123*G123</f>
        <v>#VALUE!</v>
      </c>
      <c r="K123" s="23"/>
      <c r="L123" s="52"/>
      <c r="M123" s="52"/>
      <c r="N123" s="52"/>
    </row>
    <row r="124" spans="1:14" ht="25.5" x14ac:dyDescent="0.25">
      <c r="A124" s="134" t="s">
        <v>276</v>
      </c>
      <c r="B124" s="135" t="s">
        <v>151</v>
      </c>
      <c r="C124" s="136" t="s">
        <v>14</v>
      </c>
      <c r="D124" s="148">
        <v>6</v>
      </c>
      <c r="E124" s="33" t="s">
        <v>44</v>
      </c>
      <c r="F124" s="34"/>
      <c r="G124" s="35"/>
      <c r="H124" s="73" t="e">
        <f>D124*E124</f>
        <v>#VALUE!</v>
      </c>
      <c r="I124" s="37">
        <f>D124*F124</f>
        <v>0</v>
      </c>
      <c r="J124" s="49"/>
      <c r="K124" s="23" t="s">
        <v>58</v>
      </c>
      <c r="L124" s="52"/>
      <c r="M124" s="52"/>
      <c r="N124" s="52"/>
    </row>
    <row r="125" spans="1:14" ht="25.5" x14ac:dyDescent="0.25">
      <c r="A125" s="138" t="s">
        <v>277</v>
      </c>
      <c r="B125" s="139" t="s">
        <v>152</v>
      </c>
      <c r="C125" s="140" t="s">
        <v>14</v>
      </c>
      <c r="D125" s="147">
        <v>5</v>
      </c>
      <c r="E125" s="101"/>
      <c r="F125" s="34"/>
      <c r="G125" s="100" t="s">
        <v>45</v>
      </c>
      <c r="H125" s="119"/>
      <c r="I125" s="113"/>
      <c r="J125" s="158" t="e">
        <f>D125*G125</f>
        <v>#VALUE!</v>
      </c>
      <c r="K125" s="23"/>
      <c r="L125" s="52"/>
      <c r="M125" s="52"/>
      <c r="N125" s="52"/>
    </row>
    <row r="126" spans="1:14" ht="38.25" x14ac:dyDescent="0.25">
      <c r="A126" s="134" t="s">
        <v>278</v>
      </c>
      <c r="B126" s="135" t="s">
        <v>153</v>
      </c>
      <c r="C126" s="136" t="s">
        <v>14</v>
      </c>
      <c r="D126" s="148">
        <v>5</v>
      </c>
      <c r="E126" s="33" t="s">
        <v>44</v>
      </c>
      <c r="F126" s="34"/>
      <c r="G126" s="35"/>
      <c r="H126" s="73" t="e">
        <f>D126*E126</f>
        <v>#VALUE!</v>
      </c>
      <c r="I126" s="37">
        <f>D126*F126</f>
        <v>0</v>
      </c>
      <c r="J126" s="49"/>
      <c r="K126" s="23" t="s">
        <v>58</v>
      </c>
      <c r="L126" s="52"/>
      <c r="M126" s="52"/>
      <c r="N126" s="52"/>
    </row>
    <row r="127" spans="1:14" ht="25.5" x14ac:dyDescent="0.25">
      <c r="A127" s="138" t="s">
        <v>279</v>
      </c>
      <c r="B127" s="139" t="s">
        <v>155</v>
      </c>
      <c r="C127" s="140" t="s">
        <v>156</v>
      </c>
      <c r="D127" s="147">
        <v>0.4</v>
      </c>
      <c r="E127" s="101"/>
      <c r="F127" s="34"/>
      <c r="G127" s="100" t="s">
        <v>45</v>
      </c>
      <c r="H127" s="119"/>
      <c r="I127" s="113"/>
      <c r="J127" s="158" t="e">
        <f>D127*G127</f>
        <v>#VALUE!</v>
      </c>
      <c r="K127" s="23"/>
      <c r="L127" s="52"/>
      <c r="M127" s="52"/>
      <c r="N127" s="52"/>
    </row>
    <row r="128" spans="1:14" x14ac:dyDescent="0.25">
      <c r="A128" s="134" t="s">
        <v>280</v>
      </c>
      <c r="B128" s="135" t="s">
        <v>154</v>
      </c>
      <c r="C128" s="136" t="s">
        <v>14</v>
      </c>
      <c r="D128" s="148">
        <v>5</v>
      </c>
      <c r="E128" s="33" t="s">
        <v>44</v>
      </c>
      <c r="F128" s="34"/>
      <c r="G128" s="35"/>
      <c r="H128" s="73" t="e">
        <f>D128*E128</f>
        <v>#VALUE!</v>
      </c>
      <c r="I128" s="37">
        <f>D128*F128</f>
        <v>0</v>
      </c>
      <c r="J128" s="49"/>
      <c r="K128" s="23" t="s">
        <v>58</v>
      </c>
      <c r="L128" s="52"/>
      <c r="M128" s="52"/>
      <c r="N128" s="52"/>
    </row>
    <row r="129" spans="1:14" ht="25.5" x14ac:dyDescent="0.25">
      <c r="A129" s="138" t="s">
        <v>373</v>
      </c>
      <c r="B129" s="139" t="s">
        <v>374</v>
      </c>
      <c r="C129" s="140" t="s">
        <v>375</v>
      </c>
      <c r="D129" s="147">
        <v>6</v>
      </c>
      <c r="E129" s="101"/>
      <c r="F129" s="115"/>
      <c r="G129" s="39" t="s">
        <v>45</v>
      </c>
      <c r="H129" s="157"/>
      <c r="I129" s="115"/>
      <c r="J129" s="158" t="e">
        <f>D129*G129</f>
        <v>#VALUE!</v>
      </c>
      <c r="K129" s="96"/>
      <c r="L129" s="52"/>
      <c r="M129" s="52"/>
      <c r="N129" s="52"/>
    </row>
    <row r="130" spans="1:14" x14ac:dyDescent="0.25">
      <c r="A130" s="134" t="s">
        <v>281</v>
      </c>
      <c r="B130" s="135" t="s">
        <v>376</v>
      </c>
      <c r="C130" s="136" t="s">
        <v>14</v>
      </c>
      <c r="D130" s="148">
        <v>6</v>
      </c>
      <c r="E130" s="33" t="s">
        <v>44</v>
      </c>
      <c r="F130" s="34"/>
      <c r="G130" s="35"/>
      <c r="H130" s="73" t="e">
        <f>D130*E130</f>
        <v>#VALUE!</v>
      </c>
      <c r="I130" s="37">
        <f>D130*F130</f>
        <v>0</v>
      </c>
      <c r="J130" s="49"/>
      <c r="K130" s="23" t="s">
        <v>58</v>
      </c>
      <c r="L130" s="52"/>
      <c r="M130" s="52"/>
      <c r="N130" s="52"/>
    </row>
    <row r="131" spans="1:14" ht="13.5" customHeight="1" x14ac:dyDescent="0.25">
      <c r="A131" s="140">
        <v>32</v>
      </c>
      <c r="B131" s="139" t="s">
        <v>31</v>
      </c>
      <c r="C131" s="140" t="s">
        <v>38</v>
      </c>
      <c r="D131" s="147">
        <v>60.32</v>
      </c>
      <c r="E131" s="38"/>
      <c r="F131" s="34"/>
      <c r="G131" s="39" t="s">
        <v>45</v>
      </c>
      <c r="H131" s="74"/>
      <c r="I131" s="34"/>
      <c r="J131" s="158" t="e">
        <f t="shared" ref="J131" si="28">D131*G131</f>
        <v>#VALUE!</v>
      </c>
      <c r="K131" s="52"/>
      <c r="L131" s="52"/>
      <c r="M131" s="52"/>
      <c r="N131" s="52"/>
    </row>
    <row r="132" spans="1:14" ht="25.5" x14ac:dyDescent="0.25">
      <c r="A132" s="134" t="s">
        <v>282</v>
      </c>
      <c r="B132" s="135" t="s">
        <v>136</v>
      </c>
      <c r="C132" s="136" t="s">
        <v>11</v>
      </c>
      <c r="D132" s="148">
        <v>30</v>
      </c>
      <c r="E132" s="33" t="s">
        <v>44</v>
      </c>
      <c r="F132" s="34"/>
      <c r="G132" s="35"/>
      <c r="H132" s="73" t="e">
        <f t="shared" si="17"/>
        <v>#VALUE!</v>
      </c>
      <c r="I132" s="37">
        <f t="shared" ref="I132" si="29">D132*F132</f>
        <v>0</v>
      </c>
      <c r="J132" s="49"/>
      <c r="K132" s="23" t="s">
        <v>58</v>
      </c>
      <c r="L132" s="52"/>
      <c r="M132" s="52"/>
      <c r="N132" s="52"/>
    </row>
    <row r="133" spans="1:14" ht="15.75" thickBot="1" x14ac:dyDescent="0.3">
      <c r="A133" s="20"/>
      <c r="B133" s="71" t="s">
        <v>54</v>
      </c>
      <c r="C133" s="20"/>
      <c r="D133" s="75"/>
      <c r="E133" s="40"/>
      <c r="F133" s="41"/>
      <c r="G133" s="42"/>
      <c r="H133" s="76" t="e">
        <f>SUM(H82:H132)</f>
        <v>#VALUE!</v>
      </c>
      <c r="I133" s="76">
        <f>SUM(I82:I132)</f>
        <v>0</v>
      </c>
      <c r="J133" s="76" t="e">
        <f>SUM(J82:J132)</f>
        <v>#VALUE!</v>
      </c>
      <c r="K133" s="20"/>
      <c r="L133" s="20"/>
      <c r="M133" s="20"/>
      <c r="N133" s="20"/>
    </row>
    <row r="134" spans="1:14" ht="15.75" thickBot="1" x14ac:dyDescent="0.3">
      <c r="A134" s="15"/>
      <c r="B134" s="174" t="s">
        <v>166</v>
      </c>
      <c r="C134" s="175"/>
      <c r="D134" s="175"/>
      <c r="E134" s="175"/>
      <c r="F134" s="175"/>
      <c r="G134" s="44"/>
      <c r="H134" s="44"/>
      <c r="I134" s="44"/>
      <c r="J134" s="45"/>
      <c r="K134" s="50"/>
      <c r="L134" s="25"/>
      <c r="M134" s="25"/>
      <c r="N134" s="26"/>
    </row>
    <row r="135" spans="1:14" ht="54" customHeight="1" x14ac:dyDescent="0.25">
      <c r="A135" s="131">
        <v>32</v>
      </c>
      <c r="B135" s="132" t="s">
        <v>167</v>
      </c>
      <c r="C135" s="131" t="s">
        <v>23</v>
      </c>
      <c r="D135" s="131">
        <v>354</v>
      </c>
      <c r="E135" s="30"/>
      <c r="F135" s="31"/>
      <c r="G135" s="121" t="s">
        <v>45</v>
      </c>
      <c r="H135" s="30"/>
      <c r="I135" s="31"/>
      <c r="J135" s="158" t="e">
        <f>D135*G135</f>
        <v>#VALUE!</v>
      </c>
      <c r="K135" s="51"/>
      <c r="L135" s="51"/>
      <c r="M135" s="51"/>
      <c r="N135" s="51"/>
    </row>
    <row r="136" spans="1:14" x14ac:dyDescent="0.25">
      <c r="A136" s="134" t="s">
        <v>282</v>
      </c>
      <c r="B136" s="135" t="s">
        <v>21</v>
      </c>
      <c r="C136" s="136" t="s">
        <v>22</v>
      </c>
      <c r="D136" s="136">
        <v>252.05</v>
      </c>
      <c r="E136" s="33" t="s">
        <v>44</v>
      </c>
      <c r="F136" s="34"/>
      <c r="G136" s="35"/>
      <c r="H136" s="36" t="e">
        <f t="shared" ref="H136:H139" si="30">D136*E136</f>
        <v>#VALUE!</v>
      </c>
      <c r="I136" s="37">
        <f t="shared" ref="I136:I139" si="31">D136*F136</f>
        <v>0</v>
      </c>
      <c r="J136" s="49"/>
      <c r="K136" s="23" t="s">
        <v>58</v>
      </c>
      <c r="L136" s="52"/>
      <c r="M136" s="52"/>
      <c r="N136" s="52"/>
    </row>
    <row r="137" spans="1:14" ht="25.5" x14ac:dyDescent="0.25">
      <c r="A137" s="134" t="s">
        <v>283</v>
      </c>
      <c r="B137" s="135" t="s">
        <v>168</v>
      </c>
      <c r="C137" s="136" t="s">
        <v>64</v>
      </c>
      <c r="D137" s="136">
        <v>354</v>
      </c>
      <c r="E137" s="33" t="s">
        <v>44</v>
      </c>
      <c r="F137" s="34"/>
      <c r="G137" s="63"/>
      <c r="H137" s="36" t="e">
        <f t="shared" si="30"/>
        <v>#VALUE!</v>
      </c>
      <c r="I137" s="37">
        <f t="shared" si="31"/>
        <v>0</v>
      </c>
      <c r="J137" s="114"/>
      <c r="K137" s="23" t="s">
        <v>58</v>
      </c>
      <c r="L137" s="52"/>
      <c r="M137" s="52"/>
      <c r="N137" s="52"/>
    </row>
    <row r="138" spans="1:14" ht="51" x14ac:dyDescent="0.25">
      <c r="A138" s="138" t="s">
        <v>284</v>
      </c>
      <c r="B138" s="139" t="s">
        <v>170</v>
      </c>
      <c r="C138" s="140" t="s">
        <v>23</v>
      </c>
      <c r="D138" s="140">
        <v>30</v>
      </c>
      <c r="E138" s="101"/>
      <c r="F138" s="34"/>
      <c r="G138" s="39" t="s">
        <v>45</v>
      </c>
      <c r="H138" s="112"/>
      <c r="I138" s="113"/>
      <c r="J138" s="158" t="e">
        <f>D138*G138</f>
        <v>#VALUE!</v>
      </c>
      <c r="K138" s="23"/>
      <c r="L138" s="52"/>
      <c r="M138" s="52"/>
      <c r="N138" s="52"/>
    </row>
    <row r="139" spans="1:14" ht="25.5" x14ac:dyDescent="0.25">
      <c r="A139" s="134" t="s">
        <v>285</v>
      </c>
      <c r="B139" s="135" t="s">
        <v>169</v>
      </c>
      <c r="C139" s="136" t="s">
        <v>64</v>
      </c>
      <c r="D139" s="136">
        <v>30</v>
      </c>
      <c r="E139" s="33" t="s">
        <v>44</v>
      </c>
      <c r="F139" s="34"/>
      <c r="G139" s="63"/>
      <c r="H139" s="36" t="e">
        <f t="shared" si="30"/>
        <v>#VALUE!</v>
      </c>
      <c r="I139" s="37">
        <f t="shared" si="31"/>
        <v>0</v>
      </c>
      <c r="J139" s="114"/>
      <c r="K139" s="23" t="s">
        <v>58</v>
      </c>
      <c r="L139" s="52"/>
      <c r="M139" s="52"/>
      <c r="N139" s="52"/>
    </row>
    <row r="140" spans="1:14" x14ac:dyDescent="0.25">
      <c r="A140" s="134" t="s">
        <v>286</v>
      </c>
      <c r="B140" s="135" t="s">
        <v>21</v>
      </c>
      <c r="C140" s="136" t="s">
        <v>22</v>
      </c>
      <c r="D140" s="136">
        <v>21.4</v>
      </c>
      <c r="E140" s="33" t="s">
        <v>44</v>
      </c>
      <c r="F140" s="34"/>
      <c r="G140" s="35"/>
      <c r="H140" s="36" t="e">
        <f>D140*E140</f>
        <v>#VALUE!</v>
      </c>
      <c r="I140" s="37">
        <f>D140*F140</f>
        <v>0</v>
      </c>
      <c r="J140" s="49"/>
      <c r="K140" s="23" t="s">
        <v>58</v>
      </c>
      <c r="L140" s="52"/>
      <c r="M140" s="52"/>
      <c r="N140" s="52"/>
    </row>
    <row r="141" spans="1:14" ht="51" x14ac:dyDescent="0.25">
      <c r="A141" s="138" t="s">
        <v>287</v>
      </c>
      <c r="B141" s="139" t="s">
        <v>171</v>
      </c>
      <c r="C141" s="140" t="s">
        <v>23</v>
      </c>
      <c r="D141" s="140">
        <v>9.6</v>
      </c>
      <c r="E141" s="101"/>
      <c r="F141" s="34"/>
      <c r="G141" s="39" t="s">
        <v>45</v>
      </c>
      <c r="H141" s="112"/>
      <c r="I141" s="113"/>
      <c r="J141" s="158" t="e">
        <f t="shared" ref="J141" si="32">D141*G141</f>
        <v>#VALUE!</v>
      </c>
      <c r="K141" s="23" t="s">
        <v>58</v>
      </c>
      <c r="L141" s="52"/>
      <c r="M141" s="52"/>
      <c r="N141" s="52"/>
    </row>
    <row r="142" spans="1:14" x14ac:dyDescent="0.25">
      <c r="A142" s="134" t="s">
        <v>288</v>
      </c>
      <c r="B142" s="135" t="s">
        <v>21</v>
      </c>
      <c r="C142" s="136" t="s">
        <v>22</v>
      </c>
      <c r="D142" s="136">
        <v>11.71</v>
      </c>
      <c r="E142" s="33" t="s">
        <v>44</v>
      </c>
      <c r="F142" s="34"/>
      <c r="G142" s="35"/>
      <c r="H142" s="36" t="e">
        <f t="shared" ref="H142:H143" si="33">D142*E142</f>
        <v>#VALUE!</v>
      </c>
      <c r="I142" s="37">
        <f t="shared" ref="I142:I144" si="34">D142*F142</f>
        <v>0</v>
      </c>
      <c r="J142" s="49"/>
      <c r="K142" s="23" t="s">
        <v>58</v>
      </c>
      <c r="L142" s="52"/>
      <c r="M142" s="52"/>
      <c r="N142" s="52"/>
    </row>
    <row r="143" spans="1:14" ht="25.5" x14ac:dyDescent="0.25">
      <c r="A143" s="134" t="s">
        <v>289</v>
      </c>
      <c r="B143" s="135" t="s">
        <v>172</v>
      </c>
      <c r="C143" s="136" t="s">
        <v>64</v>
      </c>
      <c r="D143" s="136">
        <v>6</v>
      </c>
      <c r="E143" s="33" t="s">
        <v>44</v>
      </c>
      <c r="F143" s="34"/>
      <c r="G143" s="63"/>
      <c r="H143" s="36" t="e">
        <f t="shared" si="33"/>
        <v>#VALUE!</v>
      </c>
      <c r="I143" s="37">
        <f t="shared" si="34"/>
        <v>0</v>
      </c>
      <c r="J143" s="114"/>
      <c r="K143" s="23" t="s">
        <v>58</v>
      </c>
      <c r="L143" s="52"/>
      <c r="M143" s="52"/>
      <c r="N143" s="52"/>
    </row>
    <row r="144" spans="1:14" ht="18" customHeight="1" x14ac:dyDescent="0.25">
      <c r="A144" s="140">
        <v>35</v>
      </c>
      <c r="B144" s="139" t="s">
        <v>173</v>
      </c>
      <c r="C144" s="140" t="s">
        <v>39</v>
      </c>
      <c r="D144" s="140">
        <v>2.1560000000000001</v>
      </c>
      <c r="E144" s="38"/>
      <c r="F144" s="34"/>
      <c r="G144" s="39" t="s">
        <v>45</v>
      </c>
      <c r="H144" s="38"/>
      <c r="I144" s="34">
        <f t="shared" si="34"/>
        <v>0</v>
      </c>
      <c r="J144" s="158" t="e">
        <f t="shared" ref="J144" si="35">D144*G144</f>
        <v>#VALUE!</v>
      </c>
      <c r="K144" s="52"/>
      <c r="L144" s="52"/>
      <c r="M144" s="52"/>
      <c r="N144" s="52"/>
    </row>
    <row r="145" spans="1:14" ht="15.75" x14ac:dyDescent="0.25">
      <c r="A145" s="134" t="s">
        <v>290</v>
      </c>
      <c r="B145" s="135" t="s">
        <v>174</v>
      </c>
      <c r="C145" s="136" t="s">
        <v>19</v>
      </c>
      <c r="D145" s="136">
        <v>392</v>
      </c>
      <c r="E145" s="33" t="s">
        <v>44</v>
      </c>
      <c r="F145" s="34"/>
      <c r="G145" s="35"/>
      <c r="H145" s="36" t="e">
        <f t="shared" ref="H145:H146" si="36">D145*E145</f>
        <v>#VALUE!</v>
      </c>
      <c r="I145" s="37">
        <f t="shared" ref="I145:I146" si="37">D145*F145</f>
        <v>0</v>
      </c>
      <c r="J145" s="49"/>
      <c r="K145" s="23" t="s">
        <v>58</v>
      </c>
      <c r="L145" s="52"/>
      <c r="M145" s="52"/>
      <c r="N145" s="52"/>
    </row>
    <row r="146" spans="1:14" ht="20.25" customHeight="1" x14ac:dyDescent="0.25">
      <c r="A146" s="136" t="s">
        <v>291</v>
      </c>
      <c r="B146" s="135" t="s">
        <v>25</v>
      </c>
      <c r="C146" s="136" t="s">
        <v>14</v>
      </c>
      <c r="D146" s="136">
        <v>232</v>
      </c>
      <c r="E146" s="33" t="s">
        <v>44</v>
      </c>
      <c r="F146" s="34"/>
      <c r="G146" s="63"/>
      <c r="H146" s="36" t="e">
        <f t="shared" si="36"/>
        <v>#VALUE!</v>
      </c>
      <c r="I146" s="37">
        <f t="shared" si="37"/>
        <v>0</v>
      </c>
      <c r="J146" s="114"/>
      <c r="K146" s="23" t="s">
        <v>58</v>
      </c>
      <c r="L146" s="52"/>
      <c r="M146" s="52"/>
      <c r="N146" s="52"/>
    </row>
    <row r="147" spans="1:14" x14ac:dyDescent="0.25">
      <c r="A147" s="140">
        <v>36</v>
      </c>
      <c r="B147" s="139" t="s">
        <v>16</v>
      </c>
      <c r="C147" s="140" t="s">
        <v>14</v>
      </c>
      <c r="D147" s="140">
        <v>6</v>
      </c>
      <c r="E147" s="38"/>
      <c r="F147" s="34"/>
      <c r="G147" s="39" t="s">
        <v>45</v>
      </c>
      <c r="H147" s="38"/>
      <c r="I147" s="34"/>
      <c r="J147" s="158" t="e">
        <f t="shared" ref="J147" si="38">D147*G147</f>
        <v>#VALUE!</v>
      </c>
      <c r="K147" s="52"/>
      <c r="L147" s="52"/>
      <c r="M147" s="52"/>
      <c r="N147" s="52"/>
    </row>
    <row r="148" spans="1:14" ht="25.5" x14ac:dyDescent="0.25">
      <c r="A148" s="134" t="s">
        <v>292</v>
      </c>
      <c r="B148" s="135" t="s">
        <v>175</v>
      </c>
      <c r="C148" s="136" t="s">
        <v>14</v>
      </c>
      <c r="D148" s="136">
        <v>6</v>
      </c>
      <c r="E148" s="33" t="s">
        <v>44</v>
      </c>
      <c r="F148" s="34"/>
      <c r="G148" s="35"/>
      <c r="H148" s="36" t="e">
        <f t="shared" ref="H148:H154" si="39">D148*E148</f>
        <v>#VALUE!</v>
      </c>
      <c r="I148" s="37">
        <f t="shared" ref="I148:I156" si="40">D148*F148</f>
        <v>0</v>
      </c>
      <c r="J148" s="49"/>
      <c r="K148" s="23" t="s">
        <v>58</v>
      </c>
      <c r="L148" s="52"/>
      <c r="M148" s="52"/>
      <c r="N148" s="52"/>
    </row>
    <row r="149" spans="1:14" ht="25.5" x14ac:dyDescent="0.25">
      <c r="A149" s="141" t="s">
        <v>293</v>
      </c>
      <c r="B149" s="145" t="s">
        <v>176</v>
      </c>
      <c r="C149" s="142" t="s">
        <v>14</v>
      </c>
      <c r="D149" s="142">
        <v>6</v>
      </c>
      <c r="E149" s="109"/>
      <c r="F149" s="103"/>
      <c r="G149" s="110" t="s">
        <v>45</v>
      </c>
      <c r="H149" s="116"/>
      <c r="I149" s="113"/>
      <c r="J149" s="180" t="e">
        <f>D149*G149</f>
        <v>#VALUE!</v>
      </c>
      <c r="K149" s="108"/>
      <c r="L149" s="53"/>
      <c r="M149" s="53"/>
      <c r="N149" s="53"/>
    </row>
    <row r="150" spans="1:14" ht="25.5" x14ac:dyDescent="0.25">
      <c r="A150" s="143" t="s">
        <v>294</v>
      </c>
      <c r="B150" s="137" t="s">
        <v>177</v>
      </c>
      <c r="C150" s="144" t="s">
        <v>14</v>
      </c>
      <c r="D150" s="144">
        <v>6</v>
      </c>
      <c r="E150" s="102" t="s">
        <v>44</v>
      </c>
      <c r="F150" s="103"/>
      <c r="G150" s="104"/>
      <c r="H150" s="36" t="e">
        <f t="shared" si="39"/>
        <v>#VALUE!</v>
      </c>
      <c r="I150" s="37">
        <f t="shared" si="40"/>
        <v>0</v>
      </c>
      <c r="J150" s="123"/>
      <c r="K150" s="108" t="s">
        <v>58</v>
      </c>
      <c r="L150" s="53"/>
      <c r="M150" s="53"/>
      <c r="N150" s="53"/>
    </row>
    <row r="151" spans="1:14" x14ac:dyDescent="0.25">
      <c r="A151" s="141" t="s">
        <v>295</v>
      </c>
      <c r="B151" s="145" t="s">
        <v>178</v>
      </c>
      <c r="C151" s="142" t="s">
        <v>23</v>
      </c>
      <c r="D151" s="142">
        <v>1.8</v>
      </c>
      <c r="E151" s="109"/>
      <c r="F151" s="103"/>
      <c r="G151" s="110" t="s">
        <v>45</v>
      </c>
      <c r="H151" s="116"/>
      <c r="I151" s="113"/>
      <c r="J151" s="180" t="e">
        <f>D151*G151</f>
        <v>#VALUE!</v>
      </c>
      <c r="K151" s="108"/>
      <c r="L151" s="53"/>
      <c r="M151" s="53"/>
      <c r="N151" s="53"/>
    </row>
    <row r="152" spans="1:14" x14ac:dyDescent="0.25">
      <c r="A152" s="143" t="s">
        <v>296</v>
      </c>
      <c r="B152" s="137" t="s">
        <v>179</v>
      </c>
      <c r="C152" s="144" t="s">
        <v>14</v>
      </c>
      <c r="D152" s="144">
        <v>12</v>
      </c>
      <c r="E152" s="102" t="s">
        <v>44</v>
      </c>
      <c r="F152" s="103"/>
      <c r="G152" s="104"/>
      <c r="H152" s="36" t="e">
        <f t="shared" si="39"/>
        <v>#VALUE!</v>
      </c>
      <c r="I152" s="37">
        <f t="shared" si="40"/>
        <v>0</v>
      </c>
      <c r="J152" s="123"/>
      <c r="K152" s="108" t="s">
        <v>58</v>
      </c>
      <c r="L152" s="53"/>
      <c r="M152" s="53"/>
      <c r="N152" s="53"/>
    </row>
    <row r="153" spans="1:14" x14ac:dyDescent="0.25">
      <c r="A153" s="141" t="s">
        <v>297</v>
      </c>
      <c r="B153" s="145" t="s">
        <v>180</v>
      </c>
      <c r="C153" s="142" t="s">
        <v>14</v>
      </c>
      <c r="D153" s="142">
        <v>6</v>
      </c>
      <c r="E153" s="109"/>
      <c r="F153" s="103"/>
      <c r="G153" s="110" t="s">
        <v>45</v>
      </c>
      <c r="H153" s="112"/>
      <c r="I153" s="113"/>
      <c r="J153" s="180" t="e">
        <f>D153*G153</f>
        <v>#VALUE!</v>
      </c>
      <c r="K153" s="108"/>
      <c r="L153" s="53"/>
      <c r="M153" s="53"/>
      <c r="N153" s="53"/>
    </row>
    <row r="154" spans="1:14" x14ac:dyDescent="0.25">
      <c r="A154" s="143" t="s">
        <v>298</v>
      </c>
      <c r="B154" s="137" t="s">
        <v>181</v>
      </c>
      <c r="C154" s="144" t="s">
        <v>14</v>
      </c>
      <c r="D154" s="144">
        <v>6</v>
      </c>
      <c r="E154" s="102" t="s">
        <v>44</v>
      </c>
      <c r="F154" s="103"/>
      <c r="G154" s="104"/>
      <c r="H154" s="36" t="e">
        <f t="shared" si="39"/>
        <v>#VALUE!</v>
      </c>
      <c r="I154" s="37">
        <f t="shared" si="40"/>
        <v>0</v>
      </c>
      <c r="J154" s="123"/>
      <c r="K154" s="108" t="s">
        <v>58</v>
      </c>
      <c r="L154" s="53"/>
      <c r="M154" s="53"/>
      <c r="N154" s="53"/>
    </row>
    <row r="155" spans="1:14" ht="52.5" customHeight="1" x14ac:dyDescent="0.25">
      <c r="A155" s="141" t="s">
        <v>299</v>
      </c>
      <c r="B155" s="145" t="s">
        <v>182</v>
      </c>
      <c r="C155" s="142" t="s">
        <v>14</v>
      </c>
      <c r="D155" s="142">
        <v>6</v>
      </c>
      <c r="E155" s="109"/>
      <c r="F155" s="103"/>
      <c r="G155" s="110" t="s">
        <v>45</v>
      </c>
      <c r="H155" s="112"/>
      <c r="I155" s="113"/>
      <c r="J155" s="180" t="e">
        <f>D155*G155</f>
        <v>#VALUE!</v>
      </c>
      <c r="K155" s="108"/>
      <c r="L155" s="53"/>
      <c r="M155" s="53"/>
      <c r="N155" s="53"/>
    </row>
    <row r="156" spans="1:14" x14ac:dyDescent="0.25">
      <c r="A156" s="143" t="s">
        <v>300</v>
      </c>
      <c r="B156" s="137" t="s">
        <v>183</v>
      </c>
      <c r="C156" s="144" t="s">
        <v>14</v>
      </c>
      <c r="D156" s="144">
        <v>6</v>
      </c>
      <c r="E156" s="102" t="s">
        <v>44</v>
      </c>
      <c r="F156" s="103"/>
      <c r="G156" s="104"/>
      <c r="H156" s="105" t="e">
        <f>D156*E156</f>
        <v>#VALUE!</v>
      </c>
      <c r="I156" s="37">
        <f t="shared" si="40"/>
        <v>0</v>
      </c>
      <c r="J156" s="123"/>
      <c r="K156" s="108" t="s">
        <v>58</v>
      </c>
      <c r="L156" s="53"/>
      <c r="M156" s="53"/>
      <c r="N156" s="53"/>
    </row>
    <row r="157" spans="1:14" ht="15.75" thickBot="1" x14ac:dyDescent="0.3">
      <c r="A157" s="20"/>
      <c r="B157" s="71" t="s">
        <v>54</v>
      </c>
      <c r="C157" s="20"/>
      <c r="D157" s="20"/>
      <c r="E157" s="40"/>
      <c r="F157" s="41"/>
      <c r="G157" s="42"/>
      <c r="H157" s="67" t="e">
        <f>SUM(H135:H156)</f>
        <v>#VALUE!</v>
      </c>
      <c r="I157" s="67">
        <f>SUM(I135:I156)</f>
        <v>0</v>
      </c>
      <c r="J157" s="67" t="e">
        <f>SUM(J135:J155)</f>
        <v>#VALUE!</v>
      </c>
      <c r="K157" s="20"/>
      <c r="L157" s="20"/>
      <c r="M157" s="20"/>
      <c r="N157" s="20"/>
    </row>
    <row r="158" spans="1:14" ht="23.25" customHeight="1" thickBot="1" x14ac:dyDescent="0.3">
      <c r="A158" s="15"/>
      <c r="B158" s="174" t="s">
        <v>184</v>
      </c>
      <c r="C158" s="174"/>
      <c r="D158" s="174"/>
      <c r="E158" s="174"/>
      <c r="F158" s="174"/>
      <c r="G158" s="174"/>
      <c r="H158" s="174"/>
      <c r="I158" s="44"/>
      <c r="J158" s="45"/>
      <c r="K158" s="50"/>
      <c r="L158" s="25"/>
      <c r="M158" s="25"/>
      <c r="N158" s="26"/>
    </row>
    <row r="159" spans="1:14" ht="25.5" x14ac:dyDescent="0.25">
      <c r="A159" s="131">
        <v>41</v>
      </c>
      <c r="B159" s="145" t="s">
        <v>176</v>
      </c>
      <c r="C159" s="142" t="s">
        <v>14</v>
      </c>
      <c r="D159" s="142">
        <v>1</v>
      </c>
      <c r="E159" s="30"/>
      <c r="F159" s="31"/>
      <c r="G159" s="100" t="s">
        <v>45</v>
      </c>
      <c r="H159" s="30"/>
      <c r="I159" s="31"/>
      <c r="J159" s="181" t="e">
        <f>D159*G159</f>
        <v>#VALUE!</v>
      </c>
      <c r="K159" s="77"/>
      <c r="L159" s="51"/>
      <c r="M159" s="51"/>
      <c r="N159" s="51"/>
    </row>
    <row r="160" spans="1:14" ht="25.5" x14ac:dyDescent="0.25">
      <c r="A160" s="134" t="s">
        <v>301</v>
      </c>
      <c r="B160" s="137" t="s">
        <v>177</v>
      </c>
      <c r="C160" s="144" t="s">
        <v>14</v>
      </c>
      <c r="D160" s="144">
        <v>1</v>
      </c>
      <c r="E160" s="33" t="s">
        <v>44</v>
      </c>
      <c r="F160" s="34"/>
      <c r="G160" s="35"/>
      <c r="H160" s="36" t="e">
        <f t="shared" ref="H160:H181" si="41">D160*E160</f>
        <v>#VALUE!</v>
      </c>
      <c r="I160" s="37">
        <f t="shared" ref="I160:I181" si="42">D160*F160</f>
        <v>0</v>
      </c>
      <c r="J160" s="35"/>
      <c r="K160" s="23" t="s">
        <v>58</v>
      </c>
      <c r="L160" s="52"/>
      <c r="M160" s="52"/>
      <c r="N160" s="52"/>
    </row>
    <row r="161" spans="1:14" x14ac:dyDescent="0.25">
      <c r="A161" s="138" t="s">
        <v>302</v>
      </c>
      <c r="B161" s="145" t="s">
        <v>178</v>
      </c>
      <c r="C161" s="142" t="s">
        <v>23</v>
      </c>
      <c r="D161" s="142">
        <v>0.3</v>
      </c>
      <c r="E161" s="101"/>
      <c r="F161" s="34"/>
      <c r="G161" s="100" t="s">
        <v>45</v>
      </c>
      <c r="H161" s="112"/>
      <c r="I161" s="113"/>
      <c r="J161" s="182" t="e">
        <f>D161*G161</f>
        <v>#VALUE!</v>
      </c>
      <c r="K161" s="23" t="s">
        <v>58</v>
      </c>
      <c r="L161" s="52"/>
      <c r="M161" s="52"/>
      <c r="N161" s="52"/>
    </row>
    <row r="162" spans="1:14" x14ac:dyDescent="0.25">
      <c r="A162" s="134" t="s">
        <v>303</v>
      </c>
      <c r="B162" s="137" t="s">
        <v>179</v>
      </c>
      <c r="C162" s="144" t="s">
        <v>14</v>
      </c>
      <c r="D162" s="144">
        <v>2</v>
      </c>
      <c r="E162" s="33" t="s">
        <v>44</v>
      </c>
      <c r="F162" s="34"/>
      <c r="G162" s="35"/>
      <c r="H162" s="36" t="e">
        <f t="shared" si="41"/>
        <v>#VALUE!</v>
      </c>
      <c r="I162" s="37">
        <f t="shared" si="42"/>
        <v>0</v>
      </c>
      <c r="J162" s="35"/>
      <c r="K162" s="23" t="s">
        <v>58</v>
      </c>
      <c r="L162" s="52"/>
      <c r="M162" s="52"/>
      <c r="N162" s="52"/>
    </row>
    <row r="163" spans="1:14" x14ac:dyDescent="0.25">
      <c r="A163" s="138" t="s">
        <v>304</v>
      </c>
      <c r="B163" s="145" t="s">
        <v>180</v>
      </c>
      <c r="C163" s="142" t="s">
        <v>14</v>
      </c>
      <c r="D163" s="142">
        <v>1</v>
      </c>
      <c r="E163" s="101"/>
      <c r="F163" s="34"/>
      <c r="G163" s="39" t="s">
        <v>45</v>
      </c>
      <c r="H163" s="112"/>
      <c r="I163" s="113"/>
      <c r="J163" s="182" t="e">
        <f t="shared" ref="J163:J171" si="43">D163*G163</f>
        <v>#VALUE!</v>
      </c>
      <c r="K163" s="23" t="s">
        <v>58</v>
      </c>
      <c r="L163" s="52"/>
      <c r="M163" s="52"/>
      <c r="N163" s="52"/>
    </row>
    <row r="164" spans="1:14" x14ac:dyDescent="0.25">
      <c r="A164" s="134" t="s">
        <v>305</v>
      </c>
      <c r="B164" s="137" t="s">
        <v>181</v>
      </c>
      <c r="C164" s="144" t="s">
        <v>14</v>
      </c>
      <c r="D164" s="144">
        <v>1</v>
      </c>
      <c r="E164" s="33" t="s">
        <v>44</v>
      </c>
      <c r="F164" s="34"/>
      <c r="G164" s="63"/>
      <c r="H164" s="36" t="e">
        <f t="shared" si="41"/>
        <v>#VALUE!</v>
      </c>
      <c r="I164" s="37">
        <f t="shared" si="42"/>
        <v>0</v>
      </c>
      <c r="J164" s="99"/>
      <c r="K164" s="23" t="s">
        <v>58</v>
      </c>
      <c r="L164" s="52"/>
      <c r="M164" s="52"/>
      <c r="N164" s="52"/>
    </row>
    <row r="165" spans="1:14" ht="51" x14ac:dyDescent="0.25">
      <c r="A165" s="138" t="s">
        <v>306</v>
      </c>
      <c r="B165" s="145" t="s">
        <v>182</v>
      </c>
      <c r="C165" s="142" t="s">
        <v>14</v>
      </c>
      <c r="D165" s="142">
        <v>1</v>
      </c>
      <c r="E165" s="101"/>
      <c r="F165" s="34"/>
      <c r="G165" s="39" t="s">
        <v>45</v>
      </c>
      <c r="H165" s="112"/>
      <c r="I165" s="113"/>
      <c r="J165" s="182" t="e">
        <f t="shared" si="43"/>
        <v>#VALUE!</v>
      </c>
      <c r="K165" s="23"/>
      <c r="L165" s="52"/>
      <c r="M165" s="52"/>
      <c r="N165" s="52"/>
    </row>
    <row r="166" spans="1:14" x14ac:dyDescent="0.25">
      <c r="A166" s="134" t="s">
        <v>307</v>
      </c>
      <c r="B166" s="137" t="s">
        <v>183</v>
      </c>
      <c r="C166" s="144" t="s">
        <v>14</v>
      </c>
      <c r="D166" s="144">
        <v>1</v>
      </c>
      <c r="E166" s="33" t="s">
        <v>44</v>
      </c>
      <c r="F166" s="34"/>
      <c r="G166" s="63"/>
      <c r="H166" s="36" t="e">
        <f t="shared" si="41"/>
        <v>#VALUE!</v>
      </c>
      <c r="I166" s="37">
        <f t="shared" si="42"/>
        <v>0</v>
      </c>
      <c r="J166" s="99"/>
      <c r="K166" s="23" t="s">
        <v>58</v>
      </c>
      <c r="L166" s="52"/>
      <c r="M166" s="52"/>
      <c r="N166" s="52"/>
    </row>
    <row r="167" spans="1:14" ht="25.5" x14ac:dyDescent="0.25">
      <c r="A167" s="138" t="s">
        <v>308</v>
      </c>
      <c r="B167" s="145" t="s">
        <v>176</v>
      </c>
      <c r="C167" s="140" t="s">
        <v>14</v>
      </c>
      <c r="D167" s="140">
        <v>9</v>
      </c>
      <c r="E167" s="101"/>
      <c r="F167" s="34"/>
      <c r="G167" s="39" t="s">
        <v>45</v>
      </c>
      <c r="H167" s="112"/>
      <c r="I167" s="113"/>
      <c r="J167" s="182" t="e">
        <f t="shared" si="43"/>
        <v>#VALUE!</v>
      </c>
      <c r="K167" s="23"/>
      <c r="L167" s="52"/>
      <c r="M167" s="52"/>
      <c r="N167" s="52"/>
    </row>
    <row r="168" spans="1:14" x14ac:dyDescent="0.25">
      <c r="A168" s="134" t="s">
        <v>309</v>
      </c>
      <c r="B168" s="135" t="s">
        <v>185</v>
      </c>
      <c r="C168" s="136" t="s">
        <v>14</v>
      </c>
      <c r="D168" s="136">
        <v>9</v>
      </c>
      <c r="E168" s="33" t="s">
        <v>44</v>
      </c>
      <c r="F168" s="34"/>
      <c r="G168" s="63"/>
      <c r="H168" s="36" t="e">
        <f t="shared" si="41"/>
        <v>#VALUE!</v>
      </c>
      <c r="I168" s="37">
        <f t="shared" si="42"/>
        <v>0</v>
      </c>
      <c r="J168" s="99"/>
      <c r="K168" s="23" t="s">
        <v>58</v>
      </c>
      <c r="L168" s="52"/>
      <c r="M168" s="52"/>
      <c r="N168" s="52"/>
    </row>
    <row r="169" spans="1:14" ht="51" x14ac:dyDescent="0.25">
      <c r="A169" s="138" t="s">
        <v>310</v>
      </c>
      <c r="B169" s="139" t="s">
        <v>186</v>
      </c>
      <c r="C169" s="140" t="s">
        <v>14</v>
      </c>
      <c r="D169" s="140">
        <v>9</v>
      </c>
      <c r="E169" s="101"/>
      <c r="F169" s="34"/>
      <c r="G169" s="39" t="s">
        <v>45</v>
      </c>
      <c r="H169" s="112"/>
      <c r="I169" s="113"/>
      <c r="J169" s="182" t="e">
        <f t="shared" si="43"/>
        <v>#VALUE!</v>
      </c>
      <c r="K169" s="23"/>
      <c r="L169" s="52"/>
      <c r="M169" s="52"/>
      <c r="N169" s="52"/>
    </row>
    <row r="170" spans="1:14" x14ac:dyDescent="0.25">
      <c r="A170" s="134" t="s">
        <v>311</v>
      </c>
      <c r="B170" s="135" t="s">
        <v>187</v>
      </c>
      <c r="C170" s="136" t="s">
        <v>14</v>
      </c>
      <c r="D170" s="136">
        <v>9</v>
      </c>
      <c r="E170" s="33" t="s">
        <v>44</v>
      </c>
      <c r="F170" s="34"/>
      <c r="G170" s="63"/>
      <c r="H170" s="36" t="e">
        <f t="shared" si="41"/>
        <v>#VALUE!</v>
      </c>
      <c r="I170" s="37">
        <f t="shared" si="42"/>
        <v>0</v>
      </c>
      <c r="J170" s="99"/>
      <c r="K170" s="23" t="s">
        <v>58</v>
      </c>
      <c r="L170" s="52"/>
      <c r="M170" s="52"/>
      <c r="N170" s="52"/>
    </row>
    <row r="171" spans="1:14" x14ac:dyDescent="0.25">
      <c r="A171" s="138" t="s">
        <v>312</v>
      </c>
      <c r="B171" s="139" t="s">
        <v>190</v>
      </c>
      <c r="C171" s="140" t="s">
        <v>14</v>
      </c>
      <c r="D171" s="140">
        <v>18</v>
      </c>
      <c r="E171" s="101"/>
      <c r="F171" s="34"/>
      <c r="G171" s="39" t="s">
        <v>45</v>
      </c>
      <c r="H171" s="112"/>
      <c r="I171" s="113"/>
      <c r="J171" s="182" t="e">
        <f t="shared" si="43"/>
        <v>#VALUE!</v>
      </c>
      <c r="K171" s="23"/>
      <c r="L171" s="52"/>
      <c r="M171" s="52"/>
      <c r="N171" s="52"/>
    </row>
    <row r="172" spans="1:14" x14ac:dyDescent="0.25">
      <c r="A172" s="134" t="s">
        <v>313</v>
      </c>
      <c r="B172" s="135" t="s">
        <v>191</v>
      </c>
      <c r="C172" s="136" t="s">
        <v>14</v>
      </c>
      <c r="D172" s="136">
        <v>18</v>
      </c>
      <c r="E172" s="33" t="s">
        <v>44</v>
      </c>
      <c r="F172" s="34"/>
      <c r="G172" s="35"/>
      <c r="H172" s="36" t="e">
        <f t="shared" si="41"/>
        <v>#VALUE!</v>
      </c>
      <c r="I172" s="37">
        <f t="shared" si="42"/>
        <v>0</v>
      </c>
      <c r="J172" s="35"/>
      <c r="K172" s="23" t="s">
        <v>58</v>
      </c>
      <c r="L172" s="52"/>
      <c r="M172" s="52"/>
      <c r="N172" s="52"/>
    </row>
    <row r="173" spans="1:14" ht="25.5" x14ac:dyDescent="0.25">
      <c r="A173" s="138" t="s">
        <v>314</v>
      </c>
      <c r="B173" s="139" t="s">
        <v>188</v>
      </c>
      <c r="C173" s="136" t="s">
        <v>22</v>
      </c>
      <c r="D173" s="140">
        <v>9.1</v>
      </c>
      <c r="E173" s="101"/>
      <c r="F173" s="34"/>
      <c r="G173" s="39" t="s">
        <v>45</v>
      </c>
      <c r="H173" s="112"/>
      <c r="I173" s="113"/>
      <c r="J173" s="182" t="e">
        <f t="shared" ref="J173:J175" si="44">D173*G173</f>
        <v>#VALUE!</v>
      </c>
      <c r="K173" s="23"/>
      <c r="L173" s="52"/>
      <c r="M173" s="52"/>
      <c r="N173" s="52"/>
    </row>
    <row r="174" spans="1:14" x14ac:dyDescent="0.25">
      <c r="A174" s="134" t="s">
        <v>315</v>
      </c>
      <c r="B174" s="135" t="s">
        <v>189</v>
      </c>
      <c r="C174" s="136" t="s">
        <v>14</v>
      </c>
      <c r="D174" s="136">
        <v>35</v>
      </c>
      <c r="E174" s="33" t="s">
        <v>44</v>
      </c>
      <c r="F174" s="34"/>
      <c r="G174" s="63"/>
      <c r="H174" s="36" t="e">
        <f t="shared" si="41"/>
        <v>#VALUE!</v>
      </c>
      <c r="I174" s="37">
        <f t="shared" si="42"/>
        <v>0</v>
      </c>
      <c r="J174" s="99"/>
      <c r="K174" s="23" t="s">
        <v>58</v>
      </c>
      <c r="L174" s="52"/>
      <c r="M174" s="52"/>
      <c r="N174" s="52"/>
    </row>
    <row r="175" spans="1:14" x14ac:dyDescent="0.25">
      <c r="A175" s="138" t="s">
        <v>316</v>
      </c>
      <c r="B175" s="139" t="s">
        <v>192</v>
      </c>
      <c r="C175" s="140" t="s">
        <v>14</v>
      </c>
      <c r="D175" s="140">
        <v>18</v>
      </c>
      <c r="E175" s="101"/>
      <c r="F175" s="34"/>
      <c r="G175" s="39" t="s">
        <v>45</v>
      </c>
      <c r="H175" s="112"/>
      <c r="I175" s="113"/>
      <c r="J175" s="182" t="e">
        <f t="shared" si="44"/>
        <v>#VALUE!</v>
      </c>
      <c r="K175" s="23"/>
      <c r="L175" s="52"/>
      <c r="M175" s="52"/>
      <c r="N175" s="52"/>
    </row>
    <row r="176" spans="1:14" x14ac:dyDescent="0.25">
      <c r="A176" s="134" t="s">
        <v>317</v>
      </c>
      <c r="B176" s="135" t="s">
        <v>100</v>
      </c>
      <c r="C176" s="136" t="s">
        <v>14</v>
      </c>
      <c r="D176" s="136">
        <v>18</v>
      </c>
      <c r="E176" s="33" t="s">
        <v>44</v>
      </c>
      <c r="F176" s="34"/>
      <c r="G176" s="35"/>
      <c r="H176" s="36" t="e">
        <f t="shared" si="41"/>
        <v>#VALUE!</v>
      </c>
      <c r="I176" s="37">
        <f t="shared" si="42"/>
        <v>0</v>
      </c>
      <c r="J176" s="35"/>
      <c r="K176" s="23" t="s">
        <v>58</v>
      </c>
      <c r="L176" s="52"/>
      <c r="M176" s="52"/>
      <c r="N176" s="52"/>
    </row>
    <row r="177" spans="1:14" x14ac:dyDescent="0.25">
      <c r="A177" s="146" t="s">
        <v>318</v>
      </c>
      <c r="B177" s="145" t="s">
        <v>197</v>
      </c>
      <c r="C177" s="142" t="s">
        <v>14</v>
      </c>
      <c r="D177" s="142">
        <v>9</v>
      </c>
      <c r="E177" s="101"/>
      <c r="F177" s="34"/>
      <c r="G177" s="100" t="s">
        <v>45</v>
      </c>
      <c r="H177" s="112"/>
      <c r="I177" s="113"/>
      <c r="J177" s="182" t="e">
        <f>D177*G177</f>
        <v>#VALUE!</v>
      </c>
      <c r="K177" s="23"/>
      <c r="L177" s="52"/>
      <c r="M177" s="52"/>
      <c r="N177" s="52"/>
    </row>
    <row r="178" spans="1:14" x14ac:dyDescent="0.25">
      <c r="A178" s="18" t="s">
        <v>319</v>
      </c>
      <c r="B178" s="137" t="s">
        <v>377</v>
      </c>
      <c r="C178" s="144" t="s">
        <v>14</v>
      </c>
      <c r="D178" s="144">
        <v>6</v>
      </c>
      <c r="E178" s="33" t="s">
        <v>44</v>
      </c>
      <c r="F178" s="34"/>
      <c r="G178" s="99"/>
      <c r="H178" s="36" t="e">
        <f>D178*E178</f>
        <v>#VALUE!</v>
      </c>
      <c r="I178" s="37">
        <f>D178*F178</f>
        <v>0</v>
      </c>
      <c r="J178" s="99"/>
      <c r="K178" s="23" t="s">
        <v>58</v>
      </c>
      <c r="L178" s="52"/>
      <c r="M178" s="52"/>
      <c r="N178" s="52"/>
    </row>
    <row r="179" spans="1:14" x14ac:dyDescent="0.25">
      <c r="A179" s="18" t="s">
        <v>378</v>
      </c>
      <c r="B179" s="137" t="s">
        <v>198</v>
      </c>
      <c r="C179" s="144" t="s">
        <v>14</v>
      </c>
      <c r="D179" s="144">
        <v>3</v>
      </c>
      <c r="E179" s="33" t="s">
        <v>44</v>
      </c>
      <c r="F179" s="34"/>
      <c r="G179" s="35"/>
      <c r="H179" s="36" t="e">
        <f>D179*E179</f>
        <v>#VALUE!</v>
      </c>
      <c r="I179" s="37">
        <f>D179*F179</f>
        <v>0</v>
      </c>
      <c r="J179" s="35"/>
      <c r="K179" s="23" t="s">
        <v>58</v>
      </c>
      <c r="L179" s="52"/>
      <c r="M179" s="52"/>
      <c r="N179" s="52"/>
    </row>
    <row r="180" spans="1:14" ht="25.5" x14ac:dyDescent="0.25">
      <c r="A180" s="138" t="s">
        <v>320</v>
      </c>
      <c r="B180" s="145" t="s">
        <v>176</v>
      </c>
      <c r="C180" s="142" t="s">
        <v>14</v>
      </c>
      <c r="D180" s="142">
        <v>3</v>
      </c>
      <c r="E180" s="101"/>
      <c r="F180" s="34"/>
      <c r="G180" s="39" t="s">
        <v>45</v>
      </c>
      <c r="H180" s="112"/>
      <c r="I180" s="113"/>
      <c r="J180" s="182" t="e">
        <f t="shared" ref="J180:J182" si="45">D180*G180</f>
        <v>#VALUE!</v>
      </c>
      <c r="K180" s="23"/>
      <c r="L180" s="52"/>
      <c r="M180" s="52"/>
      <c r="N180" s="52"/>
    </row>
    <row r="181" spans="1:14" x14ac:dyDescent="0.25">
      <c r="A181" s="134" t="s">
        <v>321</v>
      </c>
      <c r="B181" s="135" t="s">
        <v>199</v>
      </c>
      <c r="C181" s="144" t="s">
        <v>14</v>
      </c>
      <c r="D181" s="144">
        <v>3</v>
      </c>
      <c r="E181" s="33" t="s">
        <v>44</v>
      </c>
      <c r="F181" s="34"/>
      <c r="G181" s="35"/>
      <c r="H181" s="36" t="e">
        <f t="shared" si="41"/>
        <v>#VALUE!</v>
      </c>
      <c r="I181" s="37">
        <f t="shared" si="42"/>
        <v>0</v>
      </c>
      <c r="J181" s="35"/>
      <c r="K181" s="23" t="s">
        <v>58</v>
      </c>
      <c r="L181" s="52"/>
      <c r="M181" s="52"/>
      <c r="N181" s="52"/>
    </row>
    <row r="182" spans="1:14" ht="15.75" customHeight="1" x14ac:dyDescent="0.25">
      <c r="A182" s="140">
        <v>52</v>
      </c>
      <c r="B182" s="139" t="s">
        <v>190</v>
      </c>
      <c r="C182" s="142" t="s">
        <v>14</v>
      </c>
      <c r="D182" s="142">
        <v>6</v>
      </c>
      <c r="E182" s="38"/>
      <c r="F182" s="34"/>
      <c r="G182" s="39" t="s">
        <v>45</v>
      </c>
      <c r="H182" s="38"/>
      <c r="I182" s="34"/>
      <c r="J182" s="182" t="e">
        <f t="shared" si="45"/>
        <v>#VALUE!</v>
      </c>
      <c r="K182" s="77"/>
      <c r="L182" s="52"/>
      <c r="M182" s="52"/>
      <c r="N182" s="52"/>
    </row>
    <row r="183" spans="1:14" x14ac:dyDescent="0.25">
      <c r="A183" s="134" t="s">
        <v>322</v>
      </c>
      <c r="B183" s="135" t="s">
        <v>201</v>
      </c>
      <c r="C183" s="144" t="s">
        <v>14</v>
      </c>
      <c r="D183" s="144">
        <v>6</v>
      </c>
      <c r="E183" s="33" t="s">
        <v>44</v>
      </c>
      <c r="F183" s="34"/>
      <c r="G183" s="35"/>
      <c r="H183" s="36" t="e">
        <f t="shared" ref="H183:H185" si="46">D183*E183</f>
        <v>#VALUE!</v>
      </c>
      <c r="I183" s="37">
        <f t="shared" ref="I183:I185" si="47">D183*F183</f>
        <v>0</v>
      </c>
      <c r="J183" s="35"/>
      <c r="K183" s="23" t="s">
        <v>58</v>
      </c>
      <c r="L183" s="52"/>
      <c r="M183" s="52"/>
      <c r="N183" s="52"/>
    </row>
    <row r="184" spans="1:14" ht="51" x14ac:dyDescent="0.25">
      <c r="A184" s="138" t="s">
        <v>323</v>
      </c>
      <c r="B184" s="139" t="s">
        <v>186</v>
      </c>
      <c r="C184" s="140" t="s">
        <v>14</v>
      </c>
      <c r="D184" s="140">
        <v>3</v>
      </c>
      <c r="E184" s="101"/>
      <c r="F184" s="34"/>
      <c r="G184" s="100" t="s">
        <v>45</v>
      </c>
      <c r="H184" s="112"/>
      <c r="I184" s="113"/>
      <c r="J184" s="182" t="e">
        <f>D184*G184</f>
        <v>#VALUE!</v>
      </c>
      <c r="K184" s="23"/>
      <c r="L184" s="52"/>
      <c r="M184" s="52"/>
      <c r="N184" s="52"/>
    </row>
    <row r="185" spans="1:14" x14ac:dyDescent="0.25">
      <c r="A185" s="134" t="s">
        <v>324</v>
      </c>
      <c r="B185" s="135" t="s">
        <v>200</v>
      </c>
      <c r="C185" s="136" t="s">
        <v>14</v>
      </c>
      <c r="D185" s="136">
        <v>3</v>
      </c>
      <c r="E185" s="33" t="s">
        <v>44</v>
      </c>
      <c r="F185" s="34"/>
      <c r="G185" s="35"/>
      <c r="H185" s="36" t="e">
        <f t="shared" si="46"/>
        <v>#VALUE!</v>
      </c>
      <c r="I185" s="37">
        <f t="shared" si="47"/>
        <v>0</v>
      </c>
      <c r="J185" s="35"/>
      <c r="K185" s="23" t="s">
        <v>58</v>
      </c>
      <c r="L185" s="52"/>
      <c r="M185" s="52"/>
      <c r="N185" s="52"/>
    </row>
    <row r="186" spans="1:14" ht="25.5" x14ac:dyDescent="0.25">
      <c r="A186" s="140">
        <v>54</v>
      </c>
      <c r="B186" s="139" t="s">
        <v>188</v>
      </c>
      <c r="C186" s="142" t="s">
        <v>22</v>
      </c>
      <c r="D186" s="142">
        <v>3.72</v>
      </c>
      <c r="E186" s="38"/>
      <c r="F186" s="34"/>
      <c r="G186" s="39" t="s">
        <v>45</v>
      </c>
      <c r="H186" s="38"/>
      <c r="I186" s="34"/>
      <c r="J186" s="182" t="e">
        <f t="shared" ref="J186" si="48">D186*G186</f>
        <v>#VALUE!</v>
      </c>
      <c r="K186" s="77"/>
      <c r="L186" s="52"/>
      <c r="M186" s="52"/>
      <c r="N186" s="52"/>
    </row>
    <row r="187" spans="1:14" x14ac:dyDescent="0.25">
      <c r="A187" s="134" t="s">
        <v>325</v>
      </c>
      <c r="B187" s="135" t="s">
        <v>202</v>
      </c>
      <c r="C187" s="144" t="s">
        <v>14</v>
      </c>
      <c r="D187" s="144">
        <v>12</v>
      </c>
      <c r="E187" s="33" t="s">
        <v>44</v>
      </c>
      <c r="F187" s="34"/>
      <c r="G187" s="35"/>
      <c r="H187" s="36" t="e">
        <f t="shared" ref="H187:H191" si="49">D187*E187</f>
        <v>#VALUE!</v>
      </c>
      <c r="I187" s="37">
        <f t="shared" ref="I187:I191" si="50">D187*F187</f>
        <v>0</v>
      </c>
      <c r="J187" s="35"/>
      <c r="K187" s="23" t="s">
        <v>58</v>
      </c>
      <c r="L187" s="52"/>
      <c r="M187" s="52"/>
      <c r="N187" s="52"/>
    </row>
    <row r="188" spans="1:14" x14ac:dyDescent="0.25">
      <c r="A188" s="138" t="s">
        <v>326</v>
      </c>
      <c r="B188" s="139" t="s">
        <v>16</v>
      </c>
      <c r="C188" s="152" t="s">
        <v>14</v>
      </c>
      <c r="D188" s="152">
        <v>3</v>
      </c>
      <c r="E188" s="101"/>
      <c r="F188" s="34"/>
      <c r="G188" s="100" t="s">
        <v>45</v>
      </c>
      <c r="H188" s="112"/>
      <c r="I188" s="113"/>
      <c r="J188" s="182" t="e">
        <f>D188*G188</f>
        <v>#VALUE!</v>
      </c>
      <c r="K188" s="23"/>
      <c r="L188" s="52"/>
      <c r="M188" s="52"/>
      <c r="N188" s="52"/>
    </row>
    <row r="189" spans="1:14" ht="25.5" x14ac:dyDescent="0.25">
      <c r="A189" s="134" t="s">
        <v>327</v>
      </c>
      <c r="B189" s="135" t="s">
        <v>203</v>
      </c>
      <c r="C189" s="136" t="s">
        <v>14</v>
      </c>
      <c r="D189" s="136">
        <v>3</v>
      </c>
      <c r="E189" s="33" t="s">
        <v>44</v>
      </c>
      <c r="F189" s="34"/>
      <c r="G189" s="35"/>
      <c r="H189" s="36" t="e">
        <f t="shared" si="49"/>
        <v>#VALUE!</v>
      </c>
      <c r="I189" s="37">
        <f t="shared" si="50"/>
        <v>0</v>
      </c>
      <c r="J189" s="35"/>
      <c r="K189" s="23" t="s">
        <v>58</v>
      </c>
      <c r="L189" s="52"/>
      <c r="M189" s="52"/>
      <c r="N189" s="52"/>
    </row>
    <row r="190" spans="1:14" ht="38.25" x14ac:dyDescent="0.25">
      <c r="A190" s="138" t="s">
        <v>328</v>
      </c>
      <c r="B190" s="139" t="s">
        <v>62</v>
      </c>
      <c r="C190" s="140" t="s">
        <v>23</v>
      </c>
      <c r="D190" s="152">
        <v>101.32</v>
      </c>
      <c r="E190" s="101"/>
      <c r="F190" s="34"/>
      <c r="G190" s="100" t="s">
        <v>45</v>
      </c>
      <c r="H190" s="112"/>
      <c r="I190" s="113"/>
      <c r="J190" s="182" t="e">
        <f>D190*G190</f>
        <v>#VALUE!</v>
      </c>
      <c r="K190" s="23"/>
      <c r="L190" s="52"/>
      <c r="M190" s="52"/>
      <c r="N190" s="52"/>
    </row>
    <row r="191" spans="1:14" x14ac:dyDescent="0.25">
      <c r="A191" s="134" t="s">
        <v>329</v>
      </c>
      <c r="B191" s="135" t="s">
        <v>63</v>
      </c>
      <c r="C191" s="136" t="s">
        <v>22</v>
      </c>
      <c r="D191" s="136">
        <v>61.4</v>
      </c>
      <c r="E191" s="33" t="s">
        <v>44</v>
      </c>
      <c r="F191" s="34"/>
      <c r="G191" s="35"/>
      <c r="H191" s="36" t="e">
        <f t="shared" si="49"/>
        <v>#VALUE!</v>
      </c>
      <c r="I191" s="37">
        <f t="shared" si="50"/>
        <v>0</v>
      </c>
      <c r="J191" s="35"/>
      <c r="K191" s="23" t="s">
        <v>58</v>
      </c>
      <c r="L191" s="52"/>
      <c r="M191" s="52"/>
      <c r="N191" s="52"/>
    </row>
    <row r="192" spans="1:14" ht="25.5" x14ac:dyDescent="0.25">
      <c r="A192" s="134" t="s">
        <v>330</v>
      </c>
      <c r="B192" s="135" t="s">
        <v>65</v>
      </c>
      <c r="C192" s="136" t="s">
        <v>64</v>
      </c>
      <c r="D192" s="136">
        <v>258</v>
      </c>
      <c r="E192" s="33" t="s">
        <v>44</v>
      </c>
      <c r="F192" s="34"/>
      <c r="G192" s="35"/>
      <c r="H192" s="36" t="e">
        <f t="shared" ref="H192:H195" si="51">D192*E192</f>
        <v>#VALUE!</v>
      </c>
      <c r="I192" s="37">
        <f t="shared" ref="I192:I195" si="52">D192*F192</f>
        <v>0</v>
      </c>
      <c r="J192" s="35"/>
      <c r="K192" s="23" t="s">
        <v>58</v>
      </c>
      <c r="L192" s="52"/>
      <c r="M192" s="52"/>
      <c r="N192" s="52"/>
    </row>
    <row r="193" spans="1:14" ht="25.5" x14ac:dyDescent="0.25">
      <c r="A193" s="138" t="s">
        <v>331</v>
      </c>
      <c r="B193" s="139" t="s">
        <v>69</v>
      </c>
      <c r="C193" s="140" t="s">
        <v>23</v>
      </c>
      <c r="D193" s="140">
        <v>6.28</v>
      </c>
      <c r="E193" s="101"/>
      <c r="F193" s="34"/>
      <c r="G193" s="100" t="s">
        <v>45</v>
      </c>
      <c r="H193" s="112"/>
      <c r="I193" s="113"/>
      <c r="J193" s="182" t="e">
        <f>D193*G193</f>
        <v>#VALUE!</v>
      </c>
      <c r="K193" s="23"/>
      <c r="L193" s="52"/>
      <c r="M193" s="52"/>
      <c r="N193" s="52"/>
    </row>
    <row r="194" spans="1:14" x14ac:dyDescent="0.25">
      <c r="A194" s="134" t="s">
        <v>332</v>
      </c>
      <c r="B194" s="135" t="s">
        <v>63</v>
      </c>
      <c r="C194" s="136" t="s">
        <v>22</v>
      </c>
      <c r="D194" s="136">
        <v>3.81</v>
      </c>
      <c r="E194" s="33" t="s">
        <v>44</v>
      </c>
      <c r="F194" s="34"/>
      <c r="G194" s="35"/>
      <c r="H194" s="36" t="e">
        <f t="shared" si="51"/>
        <v>#VALUE!</v>
      </c>
      <c r="I194" s="37">
        <f t="shared" si="52"/>
        <v>0</v>
      </c>
      <c r="J194" s="35"/>
      <c r="K194" s="23" t="s">
        <v>58</v>
      </c>
      <c r="L194" s="52"/>
      <c r="M194" s="52"/>
      <c r="N194" s="52"/>
    </row>
    <row r="195" spans="1:14" ht="30" customHeight="1" x14ac:dyDescent="0.25">
      <c r="A195" s="136" t="s">
        <v>333</v>
      </c>
      <c r="B195" s="135" t="s">
        <v>204</v>
      </c>
      <c r="C195" s="152" t="s">
        <v>64</v>
      </c>
      <c r="D195" s="152">
        <v>16</v>
      </c>
      <c r="E195" s="125" t="s">
        <v>44</v>
      </c>
      <c r="F195" s="34"/>
      <c r="G195" s="39" t="s">
        <v>45</v>
      </c>
      <c r="H195" s="36" t="e">
        <f t="shared" si="51"/>
        <v>#VALUE!</v>
      </c>
      <c r="I195" s="37">
        <f t="shared" si="52"/>
        <v>0</v>
      </c>
      <c r="J195" s="99"/>
      <c r="K195" s="77" t="s">
        <v>58</v>
      </c>
      <c r="L195" s="52"/>
      <c r="M195" s="52"/>
      <c r="N195" s="52"/>
    </row>
    <row r="196" spans="1:14" ht="25.5" x14ac:dyDescent="0.25">
      <c r="A196" s="138" t="s">
        <v>334</v>
      </c>
      <c r="B196" s="150" t="s">
        <v>51</v>
      </c>
      <c r="C196" s="140" t="s">
        <v>39</v>
      </c>
      <c r="D196" s="147">
        <v>0.24199999999999999</v>
      </c>
      <c r="E196" s="101"/>
      <c r="F196" s="34"/>
      <c r="G196" s="100" t="s">
        <v>45</v>
      </c>
      <c r="H196" s="112"/>
      <c r="I196" s="113"/>
      <c r="J196" s="182" t="e">
        <f>D196*G196</f>
        <v>#VALUE!</v>
      </c>
      <c r="K196" s="23"/>
      <c r="L196" s="52"/>
      <c r="M196" s="52"/>
      <c r="N196" s="52"/>
    </row>
    <row r="197" spans="1:14" ht="15.75" x14ac:dyDescent="0.25">
      <c r="A197" s="134" t="s">
        <v>335</v>
      </c>
      <c r="B197" s="135" t="s">
        <v>24</v>
      </c>
      <c r="C197" s="136" t="s">
        <v>19</v>
      </c>
      <c r="D197" s="148">
        <v>44</v>
      </c>
      <c r="E197" s="33" t="s">
        <v>44</v>
      </c>
      <c r="F197" s="34"/>
      <c r="G197" s="35"/>
      <c r="H197" s="36" t="e">
        <f t="shared" ref="H197:H198" si="53">D197*E197</f>
        <v>#VALUE!</v>
      </c>
      <c r="I197" s="37">
        <f t="shared" ref="I197:I198" si="54">D197*F197</f>
        <v>0</v>
      </c>
      <c r="J197" s="35"/>
      <c r="K197" s="23" t="s">
        <v>58</v>
      </c>
      <c r="L197" s="52"/>
      <c r="M197" s="52"/>
      <c r="N197" s="52"/>
    </row>
    <row r="198" spans="1:14" x14ac:dyDescent="0.25">
      <c r="A198" s="134" t="s">
        <v>336</v>
      </c>
      <c r="B198" s="135" t="s">
        <v>25</v>
      </c>
      <c r="C198" s="136" t="s">
        <v>22</v>
      </c>
      <c r="D198" s="148">
        <v>66</v>
      </c>
      <c r="E198" s="33" t="s">
        <v>44</v>
      </c>
      <c r="F198" s="34"/>
      <c r="G198" s="35"/>
      <c r="H198" s="36" t="e">
        <f t="shared" si="53"/>
        <v>#VALUE!</v>
      </c>
      <c r="I198" s="37">
        <f t="shared" si="54"/>
        <v>0</v>
      </c>
      <c r="J198" s="35"/>
      <c r="K198" s="23" t="s">
        <v>58</v>
      </c>
      <c r="L198" s="52"/>
      <c r="M198" s="52"/>
      <c r="N198" s="52"/>
    </row>
    <row r="199" spans="1:14" ht="25.5" x14ac:dyDescent="0.25">
      <c r="A199" s="19">
        <v>59</v>
      </c>
      <c r="B199" s="145" t="s">
        <v>176</v>
      </c>
      <c r="C199" s="142" t="s">
        <v>14</v>
      </c>
      <c r="D199" s="142">
        <v>5</v>
      </c>
      <c r="E199" s="38"/>
      <c r="F199" s="34"/>
      <c r="G199" s="39" t="s">
        <v>45</v>
      </c>
      <c r="H199" s="38"/>
      <c r="I199" s="34"/>
      <c r="J199" s="182" t="e">
        <f t="shared" ref="J199" si="55">D199*G199</f>
        <v>#VALUE!</v>
      </c>
      <c r="K199" s="77"/>
      <c r="L199" s="52"/>
      <c r="M199" s="52"/>
      <c r="N199" s="52"/>
    </row>
    <row r="200" spans="1:14" ht="25.5" x14ac:dyDescent="0.25">
      <c r="A200" s="18" t="s">
        <v>337</v>
      </c>
      <c r="B200" s="137" t="s">
        <v>205</v>
      </c>
      <c r="C200" s="144" t="s">
        <v>14</v>
      </c>
      <c r="D200" s="144">
        <v>5</v>
      </c>
      <c r="E200" s="33" t="s">
        <v>44</v>
      </c>
      <c r="F200" s="34"/>
      <c r="G200" s="35"/>
      <c r="H200" s="36" t="e">
        <f t="shared" ref="H200:H203" si="56">D200*E200</f>
        <v>#VALUE!</v>
      </c>
      <c r="I200" s="37">
        <f t="shared" ref="I200:I203" si="57">D200*F200</f>
        <v>0</v>
      </c>
      <c r="J200" s="35"/>
      <c r="K200" s="23" t="s">
        <v>58</v>
      </c>
      <c r="L200" s="52"/>
      <c r="M200" s="52"/>
      <c r="N200" s="52"/>
    </row>
    <row r="201" spans="1:14" x14ac:dyDescent="0.25">
      <c r="A201" s="146" t="s">
        <v>338</v>
      </c>
      <c r="B201" s="145" t="s">
        <v>178</v>
      </c>
      <c r="C201" s="142" t="s">
        <v>23</v>
      </c>
      <c r="D201" s="142">
        <v>1.25</v>
      </c>
      <c r="E201" s="33" t="s">
        <v>44</v>
      </c>
      <c r="F201" s="34"/>
      <c r="G201" s="35"/>
      <c r="H201" s="36" t="e">
        <f t="shared" si="56"/>
        <v>#VALUE!</v>
      </c>
      <c r="I201" s="37">
        <f t="shared" si="57"/>
        <v>0</v>
      </c>
      <c r="J201" s="35"/>
      <c r="K201" s="23" t="s">
        <v>58</v>
      </c>
      <c r="L201" s="52"/>
      <c r="M201" s="52"/>
      <c r="N201" s="52"/>
    </row>
    <row r="202" spans="1:14" x14ac:dyDescent="0.25">
      <c r="A202" s="18" t="s">
        <v>339</v>
      </c>
      <c r="B202" s="137" t="s">
        <v>206</v>
      </c>
      <c r="C202" s="144" t="s">
        <v>14</v>
      </c>
      <c r="D202" s="144">
        <v>10</v>
      </c>
      <c r="E202" s="33" t="s">
        <v>44</v>
      </c>
      <c r="F202" s="34"/>
      <c r="G202" s="35"/>
      <c r="H202" s="36" t="e">
        <f t="shared" si="56"/>
        <v>#VALUE!</v>
      </c>
      <c r="I202" s="37">
        <f t="shared" si="57"/>
        <v>0</v>
      </c>
      <c r="J202" s="35"/>
      <c r="K202" s="23" t="s">
        <v>58</v>
      </c>
      <c r="L202" s="52"/>
      <c r="M202" s="52"/>
      <c r="N202" s="52"/>
    </row>
    <row r="203" spans="1:14" x14ac:dyDescent="0.25">
      <c r="A203" s="146" t="s">
        <v>340</v>
      </c>
      <c r="B203" s="145" t="s">
        <v>180</v>
      </c>
      <c r="C203" s="142" t="s">
        <v>14</v>
      </c>
      <c r="D203" s="142">
        <v>10</v>
      </c>
      <c r="E203" s="33" t="s">
        <v>44</v>
      </c>
      <c r="F203" s="34"/>
      <c r="G203" s="35"/>
      <c r="H203" s="36" t="e">
        <f t="shared" si="56"/>
        <v>#VALUE!</v>
      </c>
      <c r="I203" s="37">
        <f t="shared" si="57"/>
        <v>0</v>
      </c>
      <c r="J203" s="35"/>
      <c r="K203" s="23" t="s">
        <v>58</v>
      </c>
      <c r="L203" s="52"/>
      <c r="M203" s="52"/>
      <c r="N203" s="52"/>
    </row>
    <row r="204" spans="1:14" x14ac:dyDescent="0.25">
      <c r="A204" s="22" t="s">
        <v>341</v>
      </c>
      <c r="B204" s="137" t="s">
        <v>207</v>
      </c>
      <c r="C204" s="144" t="s">
        <v>14</v>
      </c>
      <c r="D204" s="144">
        <v>10</v>
      </c>
      <c r="E204" s="38"/>
      <c r="F204" s="34"/>
      <c r="G204" s="39" t="s">
        <v>45</v>
      </c>
      <c r="H204" s="38"/>
      <c r="I204" s="34"/>
      <c r="J204" s="182" t="e">
        <f t="shared" ref="J204" si="58">D204*G204</f>
        <v>#VALUE!</v>
      </c>
      <c r="K204" s="77"/>
      <c r="L204" s="52"/>
      <c r="M204" s="52"/>
      <c r="N204" s="52"/>
    </row>
    <row r="205" spans="1:14" ht="51" x14ac:dyDescent="0.25">
      <c r="A205" s="146" t="s">
        <v>342</v>
      </c>
      <c r="B205" s="145" t="s">
        <v>182</v>
      </c>
      <c r="C205" s="142" t="s">
        <v>14</v>
      </c>
      <c r="D205" s="142">
        <v>5</v>
      </c>
      <c r="E205" s="33" t="s">
        <v>44</v>
      </c>
      <c r="F205" s="34"/>
      <c r="G205" s="35"/>
      <c r="H205" s="36" t="e">
        <f t="shared" ref="H205:H206" si="59">D205*E205</f>
        <v>#VALUE!</v>
      </c>
      <c r="I205" s="37">
        <f t="shared" ref="I205:I206" si="60">D205*F205</f>
        <v>0</v>
      </c>
      <c r="J205" s="35"/>
      <c r="K205" s="23" t="s">
        <v>58</v>
      </c>
      <c r="L205" s="52"/>
      <c r="M205" s="52"/>
      <c r="N205" s="52"/>
    </row>
    <row r="206" spans="1:14" x14ac:dyDescent="0.25">
      <c r="A206" s="18" t="s">
        <v>343</v>
      </c>
      <c r="B206" s="137" t="s">
        <v>208</v>
      </c>
      <c r="C206" s="144" t="s">
        <v>14</v>
      </c>
      <c r="D206" s="144">
        <v>5</v>
      </c>
      <c r="E206" s="33" t="s">
        <v>44</v>
      </c>
      <c r="F206" s="34"/>
      <c r="G206" s="35"/>
      <c r="H206" s="36" t="e">
        <f t="shared" si="59"/>
        <v>#VALUE!</v>
      </c>
      <c r="I206" s="37">
        <f t="shared" si="60"/>
        <v>0</v>
      </c>
      <c r="J206" s="35"/>
      <c r="K206" s="23" t="s">
        <v>58</v>
      </c>
      <c r="L206" s="52"/>
      <c r="M206" s="52"/>
      <c r="N206" s="52"/>
    </row>
    <row r="207" spans="1:14" ht="15.75" thickBot="1" x14ac:dyDescent="0.3">
      <c r="A207" s="20"/>
      <c r="B207" s="71" t="s">
        <v>54</v>
      </c>
      <c r="C207" s="20"/>
      <c r="D207" s="20"/>
      <c r="E207" s="40"/>
      <c r="F207" s="41"/>
      <c r="G207" s="42"/>
      <c r="H207" s="68" t="e">
        <f>SUM(H159:H206)</f>
        <v>#VALUE!</v>
      </c>
      <c r="I207" s="68">
        <f>SUM(I159:I206)</f>
        <v>0</v>
      </c>
      <c r="J207" s="78" t="e">
        <f>SUM(J159:J206)</f>
        <v>#VALUE!</v>
      </c>
      <c r="K207" s="21"/>
      <c r="L207" s="53"/>
      <c r="M207" s="53"/>
      <c r="N207" s="53"/>
    </row>
    <row r="208" spans="1:14" ht="23.25" customHeight="1" thickBot="1" x14ac:dyDescent="0.3">
      <c r="A208" s="50"/>
      <c r="B208" s="174" t="s">
        <v>209</v>
      </c>
      <c r="C208" s="174"/>
      <c r="D208" s="174"/>
      <c r="E208" s="174"/>
      <c r="F208" s="174"/>
      <c r="G208" s="174"/>
      <c r="H208" s="174"/>
      <c r="I208" s="46"/>
      <c r="J208" s="47"/>
      <c r="K208" s="50"/>
      <c r="L208" s="25"/>
      <c r="M208" s="25"/>
      <c r="N208" s="26"/>
    </row>
    <row r="209" spans="1:14" ht="25.5" x14ac:dyDescent="0.25">
      <c r="A209" s="131">
        <v>63</v>
      </c>
      <c r="B209" s="145" t="s">
        <v>176</v>
      </c>
      <c r="C209" s="142" t="s">
        <v>14</v>
      </c>
      <c r="D209" s="142">
        <v>5</v>
      </c>
      <c r="E209" s="30"/>
      <c r="F209" s="31"/>
      <c r="G209" s="32" t="s">
        <v>45</v>
      </c>
      <c r="H209" s="30"/>
      <c r="I209" s="31"/>
      <c r="J209" s="181" t="e">
        <f t="shared" ref="J209" si="61">D209*G209</f>
        <v>#VALUE!</v>
      </c>
      <c r="K209" s="79"/>
      <c r="L209" s="51"/>
      <c r="M209" s="51"/>
      <c r="N209" s="51"/>
    </row>
    <row r="210" spans="1:14" ht="25.5" x14ac:dyDescent="0.25">
      <c r="A210" s="136" t="s">
        <v>344</v>
      </c>
      <c r="B210" s="137" t="s">
        <v>205</v>
      </c>
      <c r="C210" s="144" t="s">
        <v>14</v>
      </c>
      <c r="D210" s="144">
        <v>5</v>
      </c>
      <c r="E210" s="33" t="s">
        <v>44</v>
      </c>
      <c r="F210" s="34"/>
      <c r="G210" s="35"/>
      <c r="H210" s="36" t="e">
        <f t="shared" ref="H210:H234" si="62">D210*E210</f>
        <v>#VALUE!</v>
      </c>
      <c r="I210" s="37">
        <f t="shared" ref="I210:I234" si="63">D210*F210</f>
        <v>0</v>
      </c>
      <c r="J210" s="35"/>
      <c r="K210" s="23" t="s">
        <v>58</v>
      </c>
      <c r="L210" s="52"/>
      <c r="M210" s="52"/>
      <c r="N210" s="52"/>
    </row>
    <row r="211" spans="1:14" x14ac:dyDescent="0.25">
      <c r="A211" s="140">
        <v>64</v>
      </c>
      <c r="B211" s="145" t="s">
        <v>178</v>
      </c>
      <c r="C211" s="142" t="s">
        <v>23</v>
      </c>
      <c r="D211" s="142">
        <v>1.25</v>
      </c>
      <c r="E211" s="101"/>
      <c r="F211" s="34"/>
      <c r="G211" s="100" t="s">
        <v>45</v>
      </c>
      <c r="H211" s="112"/>
      <c r="I211" s="113"/>
      <c r="J211" s="182" t="e">
        <f>D211*G211</f>
        <v>#VALUE!</v>
      </c>
      <c r="K211" s="23"/>
      <c r="L211" s="52"/>
      <c r="M211" s="52"/>
      <c r="N211" s="52"/>
    </row>
    <row r="212" spans="1:14" x14ac:dyDescent="0.25">
      <c r="A212" s="136" t="s">
        <v>345</v>
      </c>
      <c r="B212" s="137" t="s">
        <v>210</v>
      </c>
      <c r="C212" s="144" t="s">
        <v>14</v>
      </c>
      <c r="D212" s="144">
        <v>10</v>
      </c>
      <c r="E212" s="33" t="s">
        <v>44</v>
      </c>
      <c r="F212" s="34"/>
      <c r="G212" s="35"/>
      <c r="H212" s="36" t="e">
        <f t="shared" si="62"/>
        <v>#VALUE!</v>
      </c>
      <c r="I212" s="37">
        <f t="shared" si="63"/>
        <v>0</v>
      </c>
      <c r="J212" s="99"/>
      <c r="K212" s="23" t="s">
        <v>58</v>
      </c>
      <c r="L212" s="52"/>
      <c r="M212" s="52"/>
      <c r="N212" s="52"/>
    </row>
    <row r="213" spans="1:14" x14ac:dyDescent="0.25">
      <c r="A213" s="140">
        <v>65</v>
      </c>
      <c r="B213" s="145" t="s">
        <v>180</v>
      </c>
      <c r="C213" s="142" t="s">
        <v>14</v>
      </c>
      <c r="D213" s="142">
        <v>10</v>
      </c>
      <c r="E213" s="101"/>
      <c r="F213" s="34"/>
      <c r="G213" s="100" t="s">
        <v>45</v>
      </c>
      <c r="H213" s="112"/>
      <c r="I213" s="113"/>
      <c r="J213" s="182" t="e">
        <f t="shared" ref="J213:J235" si="64">D213*G213</f>
        <v>#VALUE!</v>
      </c>
      <c r="K213" s="23"/>
      <c r="L213" s="52"/>
      <c r="M213" s="52"/>
      <c r="N213" s="52"/>
    </row>
    <row r="214" spans="1:14" x14ac:dyDescent="0.25">
      <c r="A214" s="136" t="s">
        <v>346</v>
      </c>
      <c r="B214" s="137" t="s">
        <v>207</v>
      </c>
      <c r="C214" s="144" t="s">
        <v>14</v>
      </c>
      <c r="D214" s="144">
        <v>10</v>
      </c>
      <c r="E214" s="33" t="s">
        <v>44</v>
      </c>
      <c r="F214" s="34"/>
      <c r="G214" s="35"/>
      <c r="H214" s="36" t="e">
        <f t="shared" si="62"/>
        <v>#VALUE!</v>
      </c>
      <c r="I214" s="37">
        <f t="shared" si="63"/>
        <v>0</v>
      </c>
      <c r="J214" s="99"/>
      <c r="K214" s="23" t="s">
        <v>58</v>
      </c>
      <c r="L214" s="52"/>
      <c r="M214" s="52"/>
      <c r="N214" s="52"/>
    </row>
    <row r="215" spans="1:14" ht="51" x14ac:dyDescent="0.25">
      <c r="A215" s="140">
        <v>66</v>
      </c>
      <c r="B215" s="145" t="s">
        <v>182</v>
      </c>
      <c r="C215" s="142" t="s">
        <v>14</v>
      </c>
      <c r="D215" s="142">
        <v>5</v>
      </c>
      <c r="E215" s="101"/>
      <c r="F215" s="34"/>
      <c r="G215" s="100" t="s">
        <v>45</v>
      </c>
      <c r="H215" s="112"/>
      <c r="I215" s="113"/>
      <c r="J215" s="182" t="e">
        <f t="shared" si="64"/>
        <v>#VALUE!</v>
      </c>
      <c r="K215" s="23" t="s">
        <v>58</v>
      </c>
      <c r="L215" s="52"/>
      <c r="M215" s="52"/>
      <c r="N215" s="52"/>
    </row>
    <row r="216" spans="1:14" x14ac:dyDescent="0.25">
      <c r="A216" s="136" t="s">
        <v>347</v>
      </c>
      <c r="B216" s="137" t="s">
        <v>208</v>
      </c>
      <c r="C216" s="144" t="s">
        <v>14</v>
      </c>
      <c r="D216" s="144">
        <v>5</v>
      </c>
      <c r="E216" s="33" t="s">
        <v>44</v>
      </c>
      <c r="F216" s="34"/>
      <c r="G216" s="35"/>
      <c r="H216" s="36" t="e">
        <f t="shared" si="62"/>
        <v>#VALUE!</v>
      </c>
      <c r="I216" s="37">
        <f t="shared" si="63"/>
        <v>0</v>
      </c>
      <c r="J216" s="99"/>
      <c r="K216" s="23" t="s">
        <v>58</v>
      </c>
      <c r="L216" s="52"/>
      <c r="M216" s="52"/>
      <c r="N216" s="52"/>
    </row>
    <row r="217" spans="1:14" ht="25.5" x14ac:dyDescent="0.25">
      <c r="A217" s="140">
        <v>67</v>
      </c>
      <c r="B217" s="153" t="s">
        <v>211</v>
      </c>
      <c r="C217" s="154" t="s">
        <v>14</v>
      </c>
      <c r="D217" s="154">
        <v>5</v>
      </c>
      <c r="E217" s="101"/>
      <c r="F217" s="34"/>
      <c r="G217" s="100" t="s">
        <v>45</v>
      </c>
      <c r="H217" s="112"/>
      <c r="I217" s="113"/>
      <c r="J217" s="182" t="e">
        <f t="shared" si="64"/>
        <v>#VALUE!</v>
      </c>
      <c r="K217" s="23"/>
      <c r="L217" s="52"/>
      <c r="M217" s="52"/>
      <c r="N217" s="52"/>
    </row>
    <row r="218" spans="1:14" x14ac:dyDescent="0.25">
      <c r="A218" s="136" t="s">
        <v>348</v>
      </c>
      <c r="B218" s="135" t="s">
        <v>212</v>
      </c>
      <c r="C218" s="136" t="s">
        <v>14</v>
      </c>
      <c r="D218" s="136">
        <v>5</v>
      </c>
      <c r="E218" s="33" t="s">
        <v>44</v>
      </c>
      <c r="F218" s="34"/>
      <c r="G218" s="35"/>
      <c r="H218" s="36" t="e">
        <f t="shared" si="62"/>
        <v>#VALUE!</v>
      </c>
      <c r="I218" s="37">
        <f t="shared" si="63"/>
        <v>0</v>
      </c>
      <c r="J218" s="99"/>
      <c r="K218" s="23" t="s">
        <v>58</v>
      </c>
      <c r="L218" s="52"/>
      <c r="M218" s="52"/>
      <c r="N218" s="52"/>
    </row>
    <row r="219" spans="1:14" x14ac:dyDescent="0.25">
      <c r="A219" s="140">
        <v>68</v>
      </c>
      <c r="B219" s="153" t="s">
        <v>213</v>
      </c>
      <c r="C219" s="154" t="s">
        <v>14</v>
      </c>
      <c r="D219" s="154">
        <v>5</v>
      </c>
      <c r="E219" s="101"/>
      <c r="F219" s="34"/>
      <c r="G219" s="100" t="s">
        <v>45</v>
      </c>
      <c r="H219" s="112"/>
      <c r="I219" s="113"/>
      <c r="J219" s="182" t="e">
        <f t="shared" si="64"/>
        <v>#VALUE!</v>
      </c>
      <c r="K219" s="23"/>
      <c r="L219" s="52"/>
      <c r="M219" s="52"/>
      <c r="N219" s="52"/>
    </row>
    <row r="220" spans="1:14" x14ac:dyDescent="0.25">
      <c r="A220" s="136" t="s">
        <v>349</v>
      </c>
      <c r="B220" s="155" t="s">
        <v>214</v>
      </c>
      <c r="C220" s="152" t="s">
        <v>14</v>
      </c>
      <c r="D220" s="152">
        <v>5</v>
      </c>
      <c r="E220" s="33" t="s">
        <v>44</v>
      </c>
      <c r="F220" s="34"/>
      <c r="G220" s="35"/>
      <c r="H220" s="36" t="e">
        <f t="shared" si="62"/>
        <v>#VALUE!</v>
      </c>
      <c r="I220" s="37">
        <f t="shared" si="63"/>
        <v>0</v>
      </c>
      <c r="J220" s="99"/>
      <c r="K220" s="23" t="s">
        <v>58</v>
      </c>
      <c r="L220" s="52"/>
      <c r="M220" s="52"/>
      <c r="N220" s="52"/>
    </row>
    <row r="221" spans="1:14" x14ac:dyDescent="0.25">
      <c r="A221" s="140">
        <v>69</v>
      </c>
      <c r="B221" s="145" t="s">
        <v>217</v>
      </c>
      <c r="C221" s="142" t="s">
        <v>14</v>
      </c>
      <c r="D221" s="142">
        <v>5</v>
      </c>
      <c r="E221" s="101"/>
      <c r="F221" s="34"/>
      <c r="G221" s="100" t="s">
        <v>45</v>
      </c>
      <c r="H221" s="112"/>
      <c r="I221" s="113"/>
      <c r="J221" s="182" t="e">
        <f t="shared" si="64"/>
        <v>#VALUE!</v>
      </c>
      <c r="K221" s="23"/>
      <c r="L221" s="52"/>
      <c r="M221" s="52"/>
      <c r="N221" s="52"/>
    </row>
    <row r="222" spans="1:14" x14ac:dyDescent="0.25">
      <c r="A222" s="136" t="s">
        <v>350</v>
      </c>
      <c r="B222" s="137" t="s">
        <v>218</v>
      </c>
      <c r="C222" s="144" t="s">
        <v>14</v>
      </c>
      <c r="D222" s="144">
        <v>5</v>
      </c>
      <c r="E222" s="33" t="s">
        <v>44</v>
      </c>
      <c r="F222" s="34"/>
      <c r="G222" s="35"/>
      <c r="H222" s="36" t="e">
        <f>D222*E222</f>
        <v>#VALUE!</v>
      </c>
      <c r="I222" s="37">
        <f>D222*F222</f>
        <v>0</v>
      </c>
      <c r="J222" s="99"/>
      <c r="K222" s="23" t="s">
        <v>58</v>
      </c>
      <c r="L222" s="52"/>
      <c r="M222" s="52"/>
      <c r="N222" s="52"/>
    </row>
    <row r="223" spans="1:14" ht="25.5" x14ac:dyDescent="0.25">
      <c r="A223" s="140">
        <v>70</v>
      </c>
      <c r="B223" s="145" t="s">
        <v>176</v>
      </c>
      <c r="C223" s="142" t="s">
        <v>14</v>
      </c>
      <c r="D223" s="142">
        <v>4</v>
      </c>
      <c r="E223" s="101"/>
      <c r="F223" s="34"/>
      <c r="G223" s="100" t="s">
        <v>45</v>
      </c>
      <c r="H223" s="112"/>
      <c r="I223" s="113"/>
      <c r="J223" s="182" t="e">
        <f t="shared" si="64"/>
        <v>#VALUE!</v>
      </c>
      <c r="K223" s="23"/>
      <c r="L223" s="52"/>
      <c r="M223" s="52"/>
      <c r="N223" s="52"/>
    </row>
    <row r="224" spans="1:14" ht="25.5" x14ac:dyDescent="0.25">
      <c r="A224" s="136" t="s">
        <v>351</v>
      </c>
      <c r="B224" s="137" t="s">
        <v>193</v>
      </c>
      <c r="C224" s="144" t="s">
        <v>14</v>
      </c>
      <c r="D224" s="144">
        <v>4</v>
      </c>
      <c r="E224" s="33" t="s">
        <v>44</v>
      </c>
      <c r="F224" s="34"/>
      <c r="G224" s="35"/>
      <c r="H224" s="36" t="e">
        <f t="shared" si="62"/>
        <v>#VALUE!</v>
      </c>
      <c r="I224" s="37">
        <f t="shared" si="63"/>
        <v>0</v>
      </c>
      <c r="J224" s="99"/>
      <c r="K224" s="23" t="s">
        <v>58</v>
      </c>
      <c r="L224" s="52"/>
      <c r="M224" s="52"/>
      <c r="N224" s="52"/>
    </row>
    <row r="225" spans="1:14" x14ac:dyDescent="0.25">
      <c r="A225" s="140">
        <v>71</v>
      </c>
      <c r="B225" s="145" t="s">
        <v>178</v>
      </c>
      <c r="C225" s="142" t="s">
        <v>23</v>
      </c>
      <c r="D225" s="142">
        <v>0.64</v>
      </c>
      <c r="E225" s="101"/>
      <c r="F225" s="34"/>
      <c r="G225" s="100" t="s">
        <v>45</v>
      </c>
      <c r="H225" s="112"/>
      <c r="I225" s="113"/>
      <c r="J225" s="182" t="e">
        <f t="shared" si="64"/>
        <v>#VALUE!</v>
      </c>
      <c r="K225" s="23"/>
      <c r="L225" s="52"/>
      <c r="M225" s="52"/>
      <c r="N225" s="52"/>
    </row>
    <row r="226" spans="1:14" x14ac:dyDescent="0.25">
      <c r="A226" s="136" t="s">
        <v>352</v>
      </c>
      <c r="B226" s="137" t="s">
        <v>194</v>
      </c>
      <c r="C226" s="144" t="s">
        <v>14</v>
      </c>
      <c r="D226" s="144">
        <v>8</v>
      </c>
      <c r="E226" s="33" t="s">
        <v>44</v>
      </c>
      <c r="F226" s="34"/>
      <c r="G226" s="35"/>
      <c r="H226" s="36" t="e">
        <f t="shared" si="62"/>
        <v>#VALUE!</v>
      </c>
      <c r="I226" s="37">
        <f t="shared" si="63"/>
        <v>0</v>
      </c>
      <c r="J226" s="99"/>
      <c r="K226" s="23" t="s">
        <v>58</v>
      </c>
      <c r="L226" s="52"/>
      <c r="M226" s="52"/>
      <c r="N226" s="52"/>
    </row>
    <row r="227" spans="1:14" x14ac:dyDescent="0.25">
      <c r="A227" s="140">
        <v>72</v>
      </c>
      <c r="B227" s="145" t="s">
        <v>180</v>
      </c>
      <c r="C227" s="142" t="s">
        <v>14</v>
      </c>
      <c r="D227" s="142">
        <v>8</v>
      </c>
      <c r="E227" s="101"/>
      <c r="F227" s="34"/>
      <c r="G227" s="100" t="s">
        <v>45</v>
      </c>
      <c r="H227" s="112"/>
      <c r="I227" s="113"/>
      <c r="J227" s="182" t="e">
        <f t="shared" si="64"/>
        <v>#VALUE!</v>
      </c>
      <c r="K227" s="23"/>
      <c r="L227" s="52"/>
      <c r="M227" s="52"/>
      <c r="N227" s="52"/>
    </row>
    <row r="228" spans="1:14" x14ac:dyDescent="0.25">
      <c r="A228" s="136" t="s">
        <v>353</v>
      </c>
      <c r="B228" s="137" t="s">
        <v>195</v>
      </c>
      <c r="C228" s="144" t="s">
        <v>14</v>
      </c>
      <c r="D228" s="144">
        <v>8</v>
      </c>
      <c r="E228" s="33" t="s">
        <v>44</v>
      </c>
      <c r="F228" s="34"/>
      <c r="G228" s="35"/>
      <c r="H228" s="36" t="e">
        <f t="shared" si="62"/>
        <v>#VALUE!</v>
      </c>
      <c r="I228" s="37">
        <f t="shared" si="63"/>
        <v>0</v>
      </c>
      <c r="J228" s="99"/>
      <c r="K228" s="23" t="s">
        <v>58</v>
      </c>
      <c r="L228" s="52"/>
      <c r="M228" s="52"/>
      <c r="N228" s="52"/>
    </row>
    <row r="229" spans="1:14" ht="51" x14ac:dyDescent="0.25">
      <c r="A229" s="140">
        <v>73</v>
      </c>
      <c r="B229" s="145" t="s">
        <v>182</v>
      </c>
      <c r="C229" s="142" t="s">
        <v>14</v>
      </c>
      <c r="D229" s="142">
        <v>4</v>
      </c>
      <c r="E229" s="101"/>
      <c r="F229" s="34"/>
      <c r="G229" s="100" t="s">
        <v>45</v>
      </c>
      <c r="H229" s="112"/>
      <c r="I229" s="113"/>
      <c r="J229" s="182" t="e">
        <f t="shared" si="64"/>
        <v>#VALUE!</v>
      </c>
      <c r="K229" s="23"/>
      <c r="L229" s="52"/>
      <c r="M229" s="52"/>
      <c r="N229" s="52"/>
    </row>
    <row r="230" spans="1:14" x14ac:dyDescent="0.25">
      <c r="A230" s="136" t="s">
        <v>354</v>
      </c>
      <c r="B230" s="137" t="s">
        <v>196</v>
      </c>
      <c r="C230" s="144" t="s">
        <v>14</v>
      </c>
      <c r="D230" s="144">
        <v>4</v>
      </c>
      <c r="E230" s="33" t="s">
        <v>44</v>
      </c>
      <c r="F230" s="34"/>
      <c r="G230" s="35"/>
      <c r="H230" s="36" t="e">
        <f t="shared" si="62"/>
        <v>#VALUE!</v>
      </c>
      <c r="I230" s="37">
        <f t="shared" si="63"/>
        <v>0</v>
      </c>
      <c r="J230" s="99"/>
      <c r="K230" s="23" t="s">
        <v>58</v>
      </c>
      <c r="L230" s="52"/>
      <c r="M230" s="52"/>
      <c r="N230" s="52"/>
    </row>
    <row r="231" spans="1:14" ht="25.5" x14ac:dyDescent="0.25">
      <c r="A231" s="140">
        <v>74</v>
      </c>
      <c r="B231" s="153" t="s">
        <v>211</v>
      </c>
      <c r="C231" s="154">
        <v>2</v>
      </c>
      <c r="D231" s="154">
        <v>4</v>
      </c>
      <c r="E231" s="101"/>
      <c r="F231" s="34"/>
      <c r="G231" s="100" t="s">
        <v>45</v>
      </c>
      <c r="H231" s="112"/>
      <c r="I231" s="113"/>
      <c r="J231" s="182" t="e">
        <f t="shared" si="64"/>
        <v>#VALUE!</v>
      </c>
      <c r="K231" s="23"/>
      <c r="L231" s="52"/>
      <c r="M231" s="52"/>
      <c r="N231" s="52"/>
    </row>
    <row r="232" spans="1:14" x14ac:dyDescent="0.25">
      <c r="A232" s="136" t="s">
        <v>355</v>
      </c>
      <c r="B232" s="135" t="s">
        <v>215</v>
      </c>
      <c r="C232" s="136" t="s">
        <v>14</v>
      </c>
      <c r="D232" s="136">
        <v>4</v>
      </c>
      <c r="E232" s="33" t="s">
        <v>44</v>
      </c>
      <c r="F232" s="34"/>
      <c r="G232" s="35"/>
      <c r="H232" s="36" t="e">
        <f t="shared" si="62"/>
        <v>#VALUE!</v>
      </c>
      <c r="I232" s="37">
        <f t="shared" si="63"/>
        <v>0</v>
      </c>
      <c r="J232" s="99"/>
      <c r="K232" s="23" t="s">
        <v>58</v>
      </c>
      <c r="L232" s="52"/>
      <c r="M232" s="52"/>
      <c r="N232" s="52"/>
    </row>
    <row r="233" spans="1:14" x14ac:dyDescent="0.25">
      <c r="A233" s="140">
        <v>75</v>
      </c>
      <c r="B233" s="153" t="s">
        <v>213</v>
      </c>
      <c r="C233" s="154" t="s">
        <v>14</v>
      </c>
      <c r="D233" s="154">
        <v>4</v>
      </c>
      <c r="E233" s="101"/>
      <c r="F233" s="34"/>
      <c r="G233" s="100" t="s">
        <v>45</v>
      </c>
      <c r="H233" s="112"/>
      <c r="I233" s="113"/>
      <c r="J233" s="182" t="e">
        <f t="shared" si="64"/>
        <v>#VALUE!</v>
      </c>
      <c r="K233" s="23"/>
      <c r="L233" s="52"/>
      <c r="M233" s="52"/>
      <c r="N233" s="52"/>
    </row>
    <row r="234" spans="1:14" ht="15.75" thickBot="1" x14ac:dyDescent="0.3">
      <c r="A234" s="136" t="s">
        <v>356</v>
      </c>
      <c r="B234" s="155" t="s">
        <v>216</v>
      </c>
      <c r="C234" s="152" t="s">
        <v>14</v>
      </c>
      <c r="D234" s="152">
        <v>4</v>
      </c>
      <c r="E234" s="33" t="s">
        <v>44</v>
      </c>
      <c r="F234" s="34"/>
      <c r="G234" s="35"/>
      <c r="H234" s="36" t="e">
        <f t="shared" si="62"/>
        <v>#VALUE!</v>
      </c>
      <c r="I234" s="37">
        <f t="shared" si="63"/>
        <v>0</v>
      </c>
      <c r="J234" s="99"/>
      <c r="K234" s="23" t="s">
        <v>58</v>
      </c>
      <c r="L234" s="52"/>
      <c r="M234" s="52"/>
      <c r="N234" s="52"/>
    </row>
    <row r="235" spans="1:14" ht="14.25" customHeight="1" thickBot="1" x14ac:dyDescent="0.3">
      <c r="A235" s="142">
        <v>76</v>
      </c>
      <c r="B235" s="145" t="s">
        <v>217</v>
      </c>
      <c r="C235" s="142" t="s">
        <v>14</v>
      </c>
      <c r="D235" s="142">
        <v>4</v>
      </c>
      <c r="E235" s="126"/>
      <c r="F235" s="103"/>
      <c r="G235" s="127" t="s">
        <v>45</v>
      </c>
      <c r="H235" s="116"/>
      <c r="I235" s="124"/>
      <c r="J235" s="158" t="e">
        <f t="shared" si="64"/>
        <v>#VALUE!</v>
      </c>
      <c r="K235" s="178"/>
      <c r="L235" s="25"/>
      <c r="M235" s="25"/>
      <c r="N235" s="26"/>
    </row>
    <row r="236" spans="1:14" ht="14.25" customHeight="1" thickBot="1" x14ac:dyDescent="0.3">
      <c r="A236" s="144" t="s">
        <v>357</v>
      </c>
      <c r="B236" s="137" t="s">
        <v>219</v>
      </c>
      <c r="C236" s="144" t="s">
        <v>14</v>
      </c>
      <c r="D236" s="144">
        <v>4</v>
      </c>
      <c r="E236" s="129" t="s">
        <v>44</v>
      </c>
      <c r="F236" s="103"/>
      <c r="G236" s="128"/>
      <c r="H236" s="105" t="e">
        <f>D236*E236</f>
        <v>#VALUE!</v>
      </c>
      <c r="I236" s="122">
        <f>D236*F236</f>
        <v>0</v>
      </c>
      <c r="J236" s="114"/>
      <c r="K236" s="179" t="s">
        <v>58</v>
      </c>
      <c r="L236" s="25"/>
      <c r="M236" s="25"/>
      <c r="N236" s="26"/>
    </row>
    <row r="237" spans="1:14" ht="15" customHeight="1" thickBot="1" x14ac:dyDescent="0.3">
      <c r="A237" s="80"/>
      <c r="B237" s="71" t="s">
        <v>54</v>
      </c>
      <c r="C237" s="81"/>
      <c r="D237" s="24"/>
      <c r="E237" s="40"/>
      <c r="F237" s="41"/>
      <c r="G237" s="42"/>
      <c r="H237" s="68" t="e">
        <f>SUM(H209:H236)</f>
        <v>#VALUE!</v>
      </c>
      <c r="I237" s="68">
        <f>SUM(I209:I236)</f>
        <v>0</v>
      </c>
      <c r="J237" s="68" t="e">
        <f>SUM(J209:J235)</f>
        <v>#VALUE!</v>
      </c>
      <c r="K237" s="88"/>
      <c r="L237" s="25"/>
      <c r="M237" s="25"/>
      <c r="N237" s="26"/>
    </row>
    <row r="238" spans="1:14" ht="18.75" customHeight="1" thickBot="1" x14ac:dyDescent="0.3">
      <c r="A238" s="66">
        <v>37</v>
      </c>
      <c r="B238" s="82" t="s">
        <v>53</v>
      </c>
      <c r="C238" s="66" t="s">
        <v>55</v>
      </c>
      <c r="D238" s="66">
        <v>1</v>
      </c>
      <c r="E238" s="83"/>
      <c r="F238" s="84"/>
      <c r="G238" s="89" t="s">
        <v>45</v>
      </c>
      <c r="H238" s="65"/>
      <c r="I238" s="65"/>
      <c r="J238" s="183" t="e">
        <f>D238*G238</f>
        <v>#VALUE!</v>
      </c>
      <c r="K238" s="23" t="s">
        <v>58</v>
      </c>
      <c r="L238" s="64"/>
      <c r="M238" s="15"/>
      <c r="N238" s="64"/>
    </row>
    <row r="239" spans="1:14" ht="18.75" customHeight="1" thickBot="1" x14ac:dyDescent="0.3">
      <c r="A239" s="85"/>
      <c r="B239" s="86"/>
      <c r="C239" s="85"/>
      <c r="D239" s="85"/>
      <c r="E239" s="87"/>
      <c r="F239" s="87"/>
      <c r="G239" s="87"/>
      <c r="H239" s="87"/>
      <c r="I239" s="87"/>
      <c r="J239" s="87"/>
      <c r="K239" s="88"/>
      <c r="L239" s="88"/>
      <c r="M239" s="88"/>
      <c r="N239" s="88"/>
    </row>
    <row r="240" spans="1:14" ht="21" thickBot="1" x14ac:dyDescent="0.3">
      <c r="B240" s="91" t="s">
        <v>56</v>
      </c>
      <c r="E240" s="48"/>
      <c r="F240" s="48"/>
      <c r="G240" s="48"/>
      <c r="H240" s="90" t="e">
        <f>H237+H207+H157+H133+H80</f>
        <v>#VALUE!</v>
      </c>
      <c r="I240" s="90">
        <f>I237+I207+I157+I133+I80</f>
        <v>0</v>
      </c>
      <c r="J240" s="90" t="e">
        <f>J238+J237+J207+J157+J133+J80</f>
        <v>#VALUE!</v>
      </c>
    </row>
    <row r="242" spans="1:10" x14ac:dyDescent="0.25">
      <c r="B242" s="2" t="s">
        <v>220</v>
      </c>
    </row>
    <row r="243" spans="1:10" x14ac:dyDescent="0.25">
      <c r="B243" s="130" t="s">
        <v>221</v>
      </c>
      <c r="J243" s="34" t="e">
        <f>H240+J240</f>
        <v>#VALUE!</v>
      </c>
    </row>
    <row r="244" spans="1:10" x14ac:dyDescent="0.25">
      <c r="B244" s="130" t="s">
        <v>222</v>
      </c>
      <c r="J244" s="34" t="e">
        <f>I240+J240</f>
        <v>#VALUE!</v>
      </c>
    </row>
    <row r="245" spans="1:10" s="93" customFormat="1" ht="15.75" x14ac:dyDescent="0.25">
      <c r="A245" s="92" t="s">
        <v>59</v>
      </c>
      <c r="E245" s="94"/>
      <c r="F245" s="94"/>
      <c r="G245" s="94"/>
      <c r="H245" s="94"/>
      <c r="I245" s="94"/>
      <c r="J245" s="94"/>
    </row>
    <row r="246" spans="1:10" s="93" customFormat="1" ht="15.75" x14ac:dyDescent="0.25">
      <c r="A246" s="92"/>
      <c r="E246" s="94"/>
      <c r="F246" s="94"/>
      <c r="G246" s="94"/>
      <c r="H246" s="94"/>
      <c r="I246" s="94"/>
      <c r="J246" s="94"/>
    </row>
    <row r="247" spans="1:10" s="93" customFormat="1" ht="15.75" x14ac:dyDescent="0.25">
      <c r="A247" s="92" t="s">
        <v>60</v>
      </c>
      <c r="E247" s="94"/>
      <c r="F247" s="94"/>
      <c r="G247" s="94"/>
      <c r="H247" s="94"/>
      <c r="I247" s="94"/>
      <c r="J247" s="94"/>
    </row>
    <row r="248" spans="1:10" s="93" customFormat="1" ht="15.75" x14ac:dyDescent="0.25">
      <c r="A248" s="92"/>
      <c r="E248" s="94"/>
      <c r="F248" s="94"/>
      <c r="G248" s="94"/>
      <c r="H248" s="94"/>
      <c r="I248" s="94"/>
      <c r="J248" s="94"/>
    </row>
    <row r="249" spans="1:10" s="93" customFormat="1" ht="15.75" x14ac:dyDescent="0.25">
      <c r="A249" s="92" t="s">
        <v>61</v>
      </c>
      <c r="E249" s="94"/>
      <c r="F249" s="94"/>
      <c r="G249" s="94"/>
      <c r="H249" s="94"/>
      <c r="I249" s="94"/>
      <c r="J249" s="94"/>
    </row>
  </sheetData>
  <mergeCells count="17">
    <mergeCell ref="B20:E20"/>
    <mergeCell ref="B134:F134"/>
    <mergeCell ref="B158:H158"/>
    <mergeCell ref="B208:H208"/>
    <mergeCell ref="A81:I81"/>
    <mergeCell ref="I1:N1"/>
    <mergeCell ref="A3:N3"/>
    <mergeCell ref="A5:A6"/>
    <mergeCell ref="B5:B6"/>
    <mergeCell ref="C5:C6"/>
    <mergeCell ref="D5:D6"/>
    <mergeCell ref="E5:G5"/>
    <mergeCell ref="H5:J5"/>
    <mergeCell ref="K5:K6"/>
    <mergeCell ref="L5:L6"/>
    <mergeCell ref="M5:M6"/>
    <mergeCell ref="N5:N6"/>
  </mergeCells>
  <printOptions horizontalCentered="1"/>
  <pageMargins left="0.31496062992125984" right="0.31496062992125984" top="0.35433070866141736" bottom="0.35433070866141736" header="0" footer="0"/>
  <pageSetup paperSize="8" scale="7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ЖД ПАРГОЛОВО</vt:lpstr>
      <vt:lpstr>Лист3</vt:lpstr>
      <vt:lpstr>'ЖД ПАРГОЛОВО'!Заголовки_для_печати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Ригун Светлана Валентиновна</dc:creator>
  <cp:lastModifiedBy>Сергиенко Елена Анатольевна</cp:lastModifiedBy>
  <cp:lastPrinted>2015-05-13T10:13:58Z</cp:lastPrinted>
  <dcterms:created xsi:type="dcterms:W3CDTF">2015-04-20T12:17:38Z</dcterms:created>
  <dcterms:modified xsi:type="dcterms:W3CDTF">2017-01-12T09:13:40Z</dcterms:modified>
</cp:coreProperties>
</file>